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C676A4C8-D420-44A7-B35D-BD84E721477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Sheet1!$A$2:$L$232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3" i="1" l="1"/>
  <c r="I244" i="1"/>
  <c r="L243" i="1"/>
  <c r="K242" i="1"/>
  <c r="L242" i="1"/>
  <c r="K241" i="1"/>
  <c r="L241" i="1"/>
  <c r="K240" i="1"/>
  <c r="L240" i="1"/>
  <c r="K239" i="1"/>
  <c r="L239" i="1"/>
  <c r="K238" i="1"/>
  <c r="L238" i="1"/>
  <c r="K237" i="1"/>
  <c r="L237" i="1"/>
  <c r="K236" i="1"/>
  <c r="L236" i="1"/>
  <c r="K235" i="1"/>
  <c r="L235" i="1"/>
  <c r="K234" i="1"/>
  <c r="L234" i="1"/>
  <c r="K233" i="1"/>
  <c r="L233" i="1"/>
  <c r="K232" i="1" l="1"/>
  <c r="L232" i="1"/>
  <c r="K231" i="1"/>
  <c r="L231" i="1"/>
  <c r="K230" i="1"/>
  <c r="L230" i="1"/>
  <c r="K229" i="1"/>
  <c r="L229" i="1"/>
  <c r="K228" i="1"/>
  <c r="L228" i="1"/>
  <c r="K227" i="1"/>
  <c r="L227" i="1"/>
  <c r="K226" i="1"/>
  <c r="L226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3" i="1"/>
  <c r="K225" i="1"/>
  <c r="K224" i="1"/>
  <c r="K223" i="1"/>
  <c r="K222" i="1"/>
  <c r="K221" i="1"/>
  <c r="K220" i="1"/>
  <c r="L244" i="1" l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 l="1"/>
  <c r="K184" i="1"/>
  <c r="K183" i="1"/>
  <c r="K182" i="1"/>
  <c r="K181" i="1"/>
  <c r="K180" i="1"/>
  <c r="K179" i="1"/>
  <c r="K178" i="1" l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 l="1"/>
  <c r="K158" i="1"/>
  <c r="K157" i="1"/>
  <c r="K156" i="1"/>
  <c r="K155" i="1"/>
  <c r="K153" i="1" l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 l="1"/>
  <c r="K129" i="1"/>
  <c r="K128" i="1"/>
  <c r="K127" i="1"/>
  <c r="K126" i="1" l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 l="1"/>
  <c r="K112" i="1"/>
  <c r="K69" i="1" l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9" i="1"/>
  <c r="J4" i="1" l="1"/>
  <c r="K4" i="1" s="1"/>
  <c r="J5" i="1"/>
  <c r="K5" i="1" s="1"/>
  <c r="J6" i="1"/>
  <c r="K6" i="1" s="1"/>
  <c r="J7" i="1"/>
  <c r="K7" i="1" s="1"/>
  <c r="J8" i="1"/>
  <c r="K8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J3" i="1"/>
  <c r="J244" i="1" l="1"/>
  <c r="K68" i="1"/>
  <c r="K3" i="1"/>
  <c r="K244" i="1" s="1"/>
  <c r="K245" i="1" l="1"/>
</calcChain>
</file>

<file path=xl/sharedStrings.xml><?xml version="1.0" encoding="utf-8"?>
<sst xmlns="http://schemas.openxmlformats.org/spreadsheetml/2006/main" count="1532" uniqueCount="813">
  <si>
    <t>#</t>
  </si>
  <si>
    <t>SUBSIDIAIRY NAME</t>
  </si>
  <si>
    <t xml:space="preserve">COUNTRY </t>
  </si>
  <si>
    <t>SECTOR</t>
  </si>
  <si>
    <t>OWNERSHIP %</t>
  </si>
  <si>
    <t xml:space="preserve">ACQUISITION DATE </t>
  </si>
  <si>
    <t>100% IIB-DG</t>
  </si>
  <si>
    <t>51% IIB-DG</t>
  </si>
  <si>
    <t>2.2 BILLION USD</t>
  </si>
  <si>
    <t>30% IIB-DG</t>
  </si>
  <si>
    <t>IIB BOBINDO</t>
  </si>
  <si>
    <t>IIB AERO</t>
  </si>
  <si>
    <t>70% IIB-DG</t>
  </si>
  <si>
    <t>SPV</t>
  </si>
  <si>
    <t>2.5 BILLION USD</t>
  </si>
  <si>
    <t>5 BILLION USD</t>
  </si>
  <si>
    <t>IIB-DG-SPOA-BENIN</t>
  </si>
  <si>
    <t>60% IIB-DG</t>
  </si>
  <si>
    <t>35% IIB-DG</t>
  </si>
  <si>
    <t>65% IIB-DG</t>
  </si>
  <si>
    <t>15 BILLION USD</t>
  </si>
  <si>
    <t>IIB DG PT WANGSA</t>
  </si>
  <si>
    <t>AERO</t>
  </si>
  <si>
    <t>AVIATION</t>
  </si>
  <si>
    <t>CATO RIDGE DRY PORT</t>
  </si>
  <si>
    <t>11 BILLION USD</t>
  </si>
  <si>
    <t>TAIN WATER GHANA LIMITED</t>
  </si>
  <si>
    <t>USA</t>
  </si>
  <si>
    <t>FEB 7, 2022</t>
  </si>
  <si>
    <t>NAMIBIA</t>
  </si>
  <si>
    <t>APR 21, 2022</t>
  </si>
  <si>
    <t>COLLATERAL TRADING COMPANY PTY LTD</t>
  </si>
  <si>
    <t>PARADIGMA SOCIETE DROIT SARL, DR CONGO</t>
  </si>
  <si>
    <t>DR CONGO</t>
  </si>
  <si>
    <t>APR 22, 2022</t>
  </si>
  <si>
    <t>APR 18, 2022</t>
  </si>
  <si>
    <t>APR 16, 2022</t>
  </si>
  <si>
    <t>APR 14, 2022</t>
  </si>
  <si>
    <t>APR 13, 2022</t>
  </si>
  <si>
    <t>UNITED PATHS COMPANY</t>
  </si>
  <si>
    <t>MARRON BRASS PETROLEUM REFINING COMPANY LIMITED</t>
  </si>
  <si>
    <t>ABDULRAHMAN OMAR M.MASHAT</t>
  </si>
  <si>
    <t>APR 4, 2022</t>
  </si>
  <si>
    <t>AL-TAAHIR ATAPIA MARINE OIL AND GAS INVESTMENT LTD</t>
  </si>
  <si>
    <t>20 BILLION USD</t>
  </si>
  <si>
    <t>BEKER INFRA AND CONSULTING</t>
  </si>
  <si>
    <t>MALDIVES</t>
  </si>
  <si>
    <t>75 MILLION USD</t>
  </si>
  <si>
    <t>APR 5, 2022</t>
  </si>
  <si>
    <t>6 BILLION USD</t>
  </si>
  <si>
    <t>JOEDILA INVESTMENT CC</t>
  </si>
  <si>
    <t>ENERGY</t>
  </si>
  <si>
    <t>JUNE 21, 2021</t>
  </si>
  <si>
    <t>123 DIMENSION PTY LTD</t>
  </si>
  <si>
    <t>BOTSWANA</t>
  </si>
  <si>
    <t>JAN 29, 2021</t>
  </si>
  <si>
    <t>SOUTH AFRICA</t>
  </si>
  <si>
    <t>MAY 15. 2021</t>
  </si>
  <si>
    <t>SOLARUS PTY LTD</t>
  </si>
  <si>
    <t>MARCH 25, 2021</t>
  </si>
  <si>
    <t>JULY 20, 2021</t>
  </si>
  <si>
    <t>DEVELOPMENT</t>
  </si>
  <si>
    <t xml:space="preserve">DR  LUKMAN AKANDE BOIJA                                                                             </t>
  </si>
  <si>
    <t>MAR 30, 2022</t>
  </si>
  <si>
    <t>MAR 28, 2022</t>
  </si>
  <si>
    <t>BIN HAMOOD OILFIELD SERVICES</t>
  </si>
  <si>
    <t>PRO CIVIL PROPRIETARY LIMITED</t>
  </si>
  <si>
    <t>BOSTWANA</t>
  </si>
  <si>
    <t>MAR 16, 2022</t>
  </si>
  <si>
    <t>60 MILLION USD</t>
  </si>
  <si>
    <t>MR TCHUKUBUTA BYAOMBE  NEHRMIE</t>
  </si>
  <si>
    <t>TRADEZONE INTERNATIONAL FOODS LIMITED</t>
  </si>
  <si>
    <t>GHANA</t>
  </si>
  <si>
    <t>AGRICULTURE</t>
  </si>
  <si>
    <t>MAR 12, 2022</t>
  </si>
  <si>
    <t>ETL CONSULTING (PTY) LTD</t>
  </si>
  <si>
    <t>REAL STATE</t>
  </si>
  <si>
    <t>FEB 21, 2022</t>
  </si>
  <si>
    <t>EMMANUEL HOLDING GROUP</t>
  </si>
  <si>
    <t>MOZAMBIQUE</t>
  </si>
  <si>
    <t>APRIL 29, 2021</t>
  </si>
  <si>
    <t>WAKEFILD COLLIERY SOUTH AFRICA  LIMITED</t>
  </si>
  <si>
    <t>CONSTRUCTION</t>
  </si>
  <si>
    <t>APR 2, 2022</t>
  </si>
  <si>
    <t>INFRASTRUCTURE</t>
  </si>
  <si>
    <t>MAY 9, 2022</t>
  </si>
  <si>
    <t>IIB KATENDE</t>
  </si>
  <si>
    <t>REPUBLIC DEM. OF  CONGO</t>
  </si>
  <si>
    <t>JUNE 8,2020</t>
  </si>
  <si>
    <t>JUBILEE LAKES</t>
  </si>
  <si>
    <t>JULY 15,2021</t>
  </si>
  <si>
    <t>CONCREEK IIB UTILITIES</t>
  </si>
  <si>
    <r>
      <t>JULY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>, 2021</t>
    </r>
  </si>
  <si>
    <t>ZAMOFLO PTY LIMITED</t>
  </si>
  <si>
    <r>
      <t>JUNE 29</t>
    </r>
    <r>
      <rPr>
        <vertAlign val="superscript"/>
        <sz val="11"/>
        <color rgb="FF222222"/>
        <rFont val="Calibri"/>
        <family val="2"/>
        <scheme val="minor"/>
      </rPr>
      <t>TH</t>
    </r>
    <r>
      <rPr>
        <sz val="11"/>
        <color rgb="FF222222"/>
        <rFont val="Calibri"/>
        <family val="2"/>
        <scheme val="minor"/>
      </rPr>
      <t>,2021</t>
    </r>
  </si>
  <si>
    <t>ENVOLCO SARI</t>
  </si>
  <si>
    <t>DEM. REP. CONGO</t>
  </si>
  <si>
    <r>
      <t>DECEMBER 2</t>
    </r>
    <r>
      <rPr>
        <vertAlign val="superscript"/>
        <sz val="11"/>
        <color theme="1"/>
        <rFont val="Calibri"/>
        <family val="2"/>
        <scheme val="minor"/>
      </rPr>
      <t xml:space="preserve">ND </t>
    </r>
    <r>
      <rPr>
        <sz val="11"/>
        <color theme="1"/>
        <rFont val="Calibri"/>
        <family val="2"/>
        <scheme val="minor"/>
      </rPr>
      <t>2020</t>
    </r>
  </si>
  <si>
    <t>DEM.REP.CONGO</t>
  </si>
  <si>
    <r>
      <t>JUNE 8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2020</t>
    </r>
  </si>
  <si>
    <t>CENTRAL AFRICAN REPUBLIC</t>
  </si>
  <si>
    <t>CHEMBA</t>
  </si>
  <si>
    <r>
      <t>OCTOBER 20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2020</t>
    </r>
  </si>
  <si>
    <t>ONTBYTSAKE (PTY) LIMITED</t>
  </si>
  <si>
    <r>
      <t>JUNE 29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2021</t>
    </r>
  </si>
  <si>
    <t>TFS/IIB-SPV (PTY) LTD</t>
  </si>
  <si>
    <r>
      <t>AUGUST 20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2021</t>
    </r>
  </si>
  <si>
    <t>VERITAS IIB MOROCCO</t>
  </si>
  <si>
    <t>MOROCCO</t>
  </si>
  <si>
    <t>JULY 16,2021</t>
  </si>
  <si>
    <t>FULLFIRE PV SOLAR FARM</t>
  </si>
  <si>
    <t>ZIMBABWE</t>
  </si>
  <si>
    <r>
      <t>SEPTEMBER 6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2021</t>
    </r>
  </si>
  <si>
    <t>RUFARO SOLAR FARM</t>
  </si>
  <si>
    <r>
      <t>FEBRUARY 13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2021</t>
    </r>
  </si>
  <si>
    <t>CO ASH GAS POWER PLANT</t>
  </si>
  <si>
    <r>
      <t>JULY 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2021</t>
    </r>
  </si>
  <si>
    <t>VERITAS IIB BOTSWANA (PTY) LTD</t>
  </si>
  <si>
    <r>
      <t>JULY 15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>, 2021</t>
    </r>
  </si>
  <si>
    <t>TFS SOLAR PANEL PLANT</t>
  </si>
  <si>
    <r>
      <t>JULY 16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2021</t>
    </r>
  </si>
  <si>
    <t>CHOKWE GAS POWER PLANT</t>
  </si>
  <si>
    <r>
      <t>MARCH25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2021</t>
    </r>
  </si>
  <si>
    <t>MORPHANE INT. AIRPORT</t>
  </si>
  <si>
    <t>APR 29,2020</t>
  </si>
  <si>
    <t>SPV ASHANTI</t>
  </si>
  <si>
    <t>AFUM QUALITY LIMITED</t>
  </si>
  <si>
    <t>PORT</t>
  </si>
  <si>
    <t>MAR 19,2021</t>
  </si>
  <si>
    <t>BENIN</t>
  </si>
  <si>
    <t>APR 06,202</t>
  </si>
  <si>
    <t>MAFERINYAH INTERNATIONAL AIRPORT</t>
  </si>
  <si>
    <t>GUINEA CONAKRY</t>
  </si>
  <si>
    <r>
      <t>JULY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 2021</t>
    </r>
  </si>
  <si>
    <t>PEMBA INTERNATIONAL AIRPORT</t>
  </si>
  <si>
    <t>ZANZIBAR</t>
  </si>
  <si>
    <t>JULY 21,2021</t>
  </si>
  <si>
    <t>IIB-DG/ELYON-IMMO</t>
  </si>
  <si>
    <t>HOUSING</t>
  </si>
  <si>
    <t>JAN 02,2020</t>
  </si>
  <si>
    <t>BIOPHARCO</t>
  </si>
  <si>
    <t>DEMO. REP. CONGO</t>
  </si>
  <si>
    <t>PHARMACEUTICAL</t>
  </si>
  <si>
    <r>
      <t>OCTOBER 20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>,2020</t>
    </r>
  </si>
  <si>
    <t>OIL</t>
  </si>
  <si>
    <t>GEORGIA (EUROPE)</t>
  </si>
  <si>
    <r>
      <t>JANUARY 16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2021</t>
    </r>
  </si>
  <si>
    <t>SCPCPL(HYDRO)</t>
  </si>
  <si>
    <t>NEPAL</t>
  </si>
  <si>
    <t>HYDRO</t>
  </si>
  <si>
    <t>INDONESIA</t>
  </si>
  <si>
    <r>
      <t>AUGUST 16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2021</t>
    </r>
  </si>
  <si>
    <t>COLUMBIA</t>
  </si>
  <si>
    <r>
      <t>FEBRUARY 8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2020</t>
    </r>
  </si>
  <si>
    <t>DENA NANO-WOOD LIMITED</t>
  </si>
  <si>
    <t>UNITED KINGDOM</t>
  </si>
  <si>
    <t>CONSTRUCTION/ TECHNOLOGY</t>
  </si>
  <si>
    <t>APR 19, 2022</t>
  </si>
  <si>
    <t>CONSTRUCTION/ PROCUREMENT</t>
  </si>
  <si>
    <t>APR 26, 2022</t>
  </si>
  <si>
    <t>VERITAS USA INC</t>
  </si>
  <si>
    <t>UNIAB INVESTMENT MANAGERS (PTY) LTD</t>
  </si>
  <si>
    <t>INFRASTRUCTURE/ DEVELOPMENT</t>
  </si>
  <si>
    <t>MOKPO FUEL CELL POWER PLANT</t>
  </si>
  <si>
    <t>S KOREA</t>
  </si>
  <si>
    <t>DAM DEVELOMENT INT. RDC, S.A.R.L</t>
  </si>
  <si>
    <t>NIGERIA</t>
  </si>
  <si>
    <t>COPPER FLOTATION PLANT</t>
  </si>
  <si>
    <t>ZAMBIA</t>
  </si>
  <si>
    <t>SURF RIDGE HOLDING (PTY) LTD</t>
  </si>
  <si>
    <t>SAHNON CONSTRACTING CO. LTD</t>
  </si>
  <si>
    <t>SAUDI ARAB</t>
  </si>
  <si>
    <t>AUTOMOBILE</t>
  </si>
  <si>
    <t>AGRICULTURAL</t>
  </si>
  <si>
    <t>MOSA SOLAR ENERGY LDA</t>
  </si>
  <si>
    <t>LIBYA AND TUNISIA</t>
  </si>
  <si>
    <t>MAR 14, 2022</t>
  </si>
  <si>
    <t>FOOD</t>
  </si>
  <si>
    <t>MINING</t>
  </si>
  <si>
    <t>THE THABISO SHARE TRUST</t>
  </si>
  <si>
    <t>KLIPDRIFT IIB GB</t>
  </si>
  <si>
    <t>LAMININ TELECOMS (PTY) LIMITED</t>
  </si>
  <si>
    <t>TOTAL AMOUNT</t>
  </si>
  <si>
    <t>ACQUISITION  VALUATION                  (IN MILLION $)</t>
  </si>
  <si>
    <t>ACQUISITION  VALUATION                  (IN BILLION $)</t>
  </si>
  <si>
    <t>$300 MILLION</t>
  </si>
  <si>
    <t>ACQUISITION  VALUATION($)</t>
  </si>
  <si>
    <t xml:space="preserve">  CURRENT  VALUATION($)  </t>
  </si>
  <si>
    <t xml:space="preserve">$220 MILLION </t>
  </si>
  <si>
    <t xml:space="preserve">2.2 BILLION </t>
  </si>
  <si>
    <t xml:space="preserve">$150 MILLION </t>
  </si>
  <si>
    <t xml:space="preserve">1.5 BILLION </t>
  </si>
  <si>
    <t>51 BILLION</t>
  </si>
  <si>
    <t xml:space="preserve">112.7 BILLION </t>
  </si>
  <si>
    <t xml:space="preserve">$170 MILLION </t>
  </si>
  <si>
    <t xml:space="preserve">17BILLION </t>
  </si>
  <si>
    <t xml:space="preserve">$300 MILLION </t>
  </si>
  <si>
    <t xml:space="preserve">3 BILLION </t>
  </si>
  <si>
    <t>900 MILLION</t>
  </si>
  <si>
    <t>9 BILLION</t>
  </si>
  <si>
    <t xml:space="preserve">500 MILLION </t>
  </si>
  <si>
    <t xml:space="preserve">5 BILLION </t>
  </si>
  <si>
    <t xml:space="preserve">$120 MILLION </t>
  </si>
  <si>
    <t xml:space="preserve">1.2 BILLION </t>
  </si>
  <si>
    <t xml:space="preserve">$2.3 BILLION </t>
  </si>
  <si>
    <t xml:space="preserve">23 BILLION </t>
  </si>
  <si>
    <t xml:space="preserve">$420 MILLION </t>
  </si>
  <si>
    <t xml:space="preserve">4.2 BILLION </t>
  </si>
  <si>
    <t>22 BILLION</t>
  </si>
  <si>
    <t>25 BILLION</t>
  </si>
  <si>
    <t>4.4 BILLION</t>
  </si>
  <si>
    <t>$440 MILLION</t>
  </si>
  <si>
    <t xml:space="preserve">$2.5 BILLION </t>
  </si>
  <si>
    <t xml:space="preserve">$250 MILLION </t>
  </si>
  <si>
    <t xml:space="preserve">2.5 BILLION </t>
  </si>
  <si>
    <t>3 BILLION</t>
  </si>
  <si>
    <t xml:space="preserve">300 MILLION </t>
  </si>
  <si>
    <t xml:space="preserve">$15 BILLION </t>
  </si>
  <si>
    <t xml:space="preserve">150 BILLION </t>
  </si>
  <si>
    <r>
      <t>500</t>
    </r>
    <r>
      <rPr>
        <sz val="11"/>
        <color theme="1"/>
        <rFont val="Calibri"/>
        <family val="2"/>
        <scheme val="minor"/>
      </rPr>
      <t xml:space="preserve"> MILLION </t>
    </r>
  </si>
  <si>
    <t>5 BILLION</t>
  </si>
  <si>
    <t xml:space="preserve">169 MILLION </t>
  </si>
  <si>
    <t xml:space="preserve">1.69 BILLION </t>
  </si>
  <si>
    <t xml:space="preserve">700 MILLION </t>
  </si>
  <si>
    <t xml:space="preserve">7 BILLION </t>
  </si>
  <si>
    <t xml:space="preserve">345 MILLION </t>
  </si>
  <si>
    <t xml:space="preserve">3.45 BILLION </t>
  </si>
  <si>
    <t xml:space="preserve">330 MILLION </t>
  </si>
  <si>
    <t xml:space="preserve">3.3 BILLION </t>
  </si>
  <si>
    <t xml:space="preserve">290 BILLION </t>
  </si>
  <si>
    <t xml:space="preserve">2.9 TRILLION </t>
  </si>
  <si>
    <t>9TRILLION</t>
  </si>
  <si>
    <t>1.5 BILLION</t>
  </si>
  <si>
    <t>15 BILLION</t>
  </si>
  <si>
    <t xml:space="preserve">120 MILLION </t>
  </si>
  <si>
    <t>12 BILLION</t>
  </si>
  <si>
    <t xml:space="preserve">120 BILLION </t>
  </si>
  <si>
    <t xml:space="preserve">290 MILLION </t>
  </si>
  <si>
    <t xml:space="preserve">2.9 BILLION </t>
  </si>
  <si>
    <t xml:space="preserve">160 MILLION </t>
  </si>
  <si>
    <t xml:space="preserve">1.6 BILLION </t>
  </si>
  <si>
    <t>11.5 BILLION</t>
  </si>
  <si>
    <t xml:space="preserve">249.8 MILLION </t>
  </si>
  <si>
    <t xml:space="preserve">2.4 BILLION </t>
  </si>
  <si>
    <t xml:space="preserve">558 MILLION </t>
  </si>
  <si>
    <t xml:space="preserve">5.58 BILLION </t>
  </si>
  <si>
    <t xml:space="preserve">11.27 BILLION </t>
  </si>
  <si>
    <t xml:space="preserve">22.5 BILLION </t>
  </si>
  <si>
    <t>2.5 BILLION</t>
  </si>
  <si>
    <t>22.5 BILLION</t>
  </si>
  <si>
    <t xml:space="preserve">150 MILLION </t>
  </si>
  <si>
    <t xml:space="preserve">350 MILLION </t>
  </si>
  <si>
    <t xml:space="preserve">3.5 BILLION </t>
  </si>
  <si>
    <t xml:space="preserve">12 MILLION </t>
  </si>
  <si>
    <t xml:space="preserve">35 BILLION </t>
  </si>
  <si>
    <t>45 BILLION</t>
  </si>
  <si>
    <t xml:space="preserve">450 BILLION </t>
  </si>
  <si>
    <t xml:space="preserve">2.6 BILLION </t>
  </si>
  <si>
    <t>26 BILLION</t>
  </si>
  <si>
    <t xml:space="preserve">30 BILLION </t>
  </si>
  <si>
    <t xml:space="preserve">510 MILLION </t>
  </si>
  <si>
    <t xml:space="preserve">7.1 BILLION </t>
  </si>
  <si>
    <t xml:space="preserve">710 MILLION </t>
  </si>
  <si>
    <t xml:space="preserve">5.5 BILLION </t>
  </si>
  <si>
    <t xml:space="preserve">55 BILLION </t>
  </si>
  <si>
    <t>1.3 BILLION</t>
  </si>
  <si>
    <t xml:space="preserve">130 MILLION </t>
  </si>
  <si>
    <t xml:space="preserve">600 MILLION </t>
  </si>
  <si>
    <t xml:space="preserve">750 MILLION </t>
  </si>
  <si>
    <t xml:space="preserve">200 BILLION </t>
  </si>
  <si>
    <t xml:space="preserve">240 MILLION </t>
  </si>
  <si>
    <t xml:space="preserve">$500 MILLION </t>
  </si>
  <si>
    <t xml:space="preserve">200 MILLION </t>
  </si>
  <si>
    <t xml:space="preserve">2 BILLION </t>
  </si>
  <si>
    <t xml:space="preserve">110 BILLION </t>
  </si>
  <si>
    <t xml:space="preserve">$510 MILLION </t>
  </si>
  <si>
    <t>MALAWI</t>
  </si>
  <si>
    <t>INFRASTRUCTURE/
MANUFACTURING</t>
  </si>
  <si>
    <t>101 MILLION</t>
  </si>
  <si>
    <t xml:space="preserve">1.01 BILLION </t>
  </si>
  <si>
    <t>SUCON</t>
  </si>
  <si>
    <t>SIERRA LEONE</t>
  </si>
  <si>
    <t>OIL &amp; GAS</t>
  </si>
  <si>
    <t xml:space="preserve">350 BILLION </t>
  </si>
  <si>
    <t>35 BILLION</t>
  </si>
  <si>
    <t>PREMATH
FUEL SL</t>
  </si>
  <si>
    <t>March, 2021</t>
  </si>
  <si>
    <t>Anchora Enterprises 
(Pty) Ltd</t>
  </si>
  <si>
    <t>SHIPYARD, DOCKS</t>
  </si>
  <si>
    <t>4010 MILLION</t>
  </si>
  <si>
    <t>40.1 BILLION</t>
  </si>
  <si>
    <t>Eastern Corridor
 Housing Estates</t>
  </si>
  <si>
    <t>Joedlia
 IIB DG PTY LTD.</t>
  </si>
  <si>
    <t>5500 MILLION</t>
  </si>
  <si>
    <t>5.5 BILLION</t>
  </si>
  <si>
    <t>Frecom</t>
  </si>
  <si>
    <t>Ghana</t>
  </si>
  <si>
    <t>Telecommunication</t>
  </si>
  <si>
    <t>30 BILLION</t>
  </si>
  <si>
    <t>300 BILLION</t>
  </si>
  <si>
    <t>India</t>
  </si>
  <si>
    <t>Energy</t>
  </si>
  <si>
    <t>701.42 MILLION</t>
  </si>
  <si>
    <t>7014.2 BILLION</t>
  </si>
  <si>
    <t>Solar Power Project
1000 MW ( 250 MW x 4)</t>
  </si>
  <si>
    <t>2.87 BILLION</t>
  </si>
  <si>
    <t>287 MILLION</t>
  </si>
  <si>
    <t>HULHUMALE CONVENTION 
CENTRE WITH HOTEL</t>
  </si>
  <si>
    <t xml:space="preserve">VERTICAL
INTEGRATED POULTRY VALUE-CHAIN
</t>
  </si>
  <si>
    <t>195 MILLION</t>
  </si>
  <si>
    <t>1.95 BILLION</t>
  </si>
  <si>
    <t>YSR STEEL CORPORATION LIMITED</t>
  </si>
  <si>
    <t>INDIA</t>
  </si>
  <si>
    <t>COALDOCKS.COM</t>
  </si>
  <si>
    <t>COAL</t>
  </si>
  <si>
    <t>2.2 BILLION</t>
  </si>
  <si>
    <t>AUSTRALIA</t>
  </si>
  <si>
    <t>162 MILLION</t>
  </si>
  <si>
    <t>1.62 BILLION</t>
  </si>
  <si>
    <t>SYNDIESEL PLANT 
“SOUTH GIPPSLAND, VICTORIA, AUSTRALIA”</t>
  </si>
  <si>
    <t>TELECOMMUNICATIONS</t>
  </si>
  <si>
    <t>450 BILLION</t>
  </si>
  <si>
    <t>CONNECTING SOUTH AFRICAN CITIZENS TO INTERNET AND
BROADBAND SERVICES THROUGH DIGITAL TECHNOLOGIES IN THE
DIGITAL ECONOMY ERA</t>
  </si>
  <si>
    <t>Australia</t>
  </si>
  <si>
    <t>Construction/development</t>
  </si>
  <si>
    <t>122 MILLION</t>
  </si>
  <si>
    <t>1.22 BILLION</t>
  </si>
  <si>
    <t>The Langham 
Turtle Bay Resort</t>
  </si>
  <si>
    <t>TECHIT</t>
  </si>
  <si>
    <t>ITALY</t>
  </si>
  <si>
    <t>400 MILLION EURO</t>
  </si>
  <si>
    <t>4 BILLION EURO</t>
  </si>
  <si>
    <t>BLOCK LOWER MAGDALENA BASIN</t>
  </si>
  <si>
    <t>COLOMBIA</t>
  </si>
  <si>
    <t>OIL AND GAS</t>
  </si>
  <si>
    <t>10 BILLION</t>
  </si>
  <si>
    <t>100 BILLION</t>
  </si>
  <si>
    <t>535 MILLION</t>
  </si>
  <si>
    <t>5.35 BILLION</t>
  </si>
  <si>
    <t>GOLD MINING</t>
  </si>
  <si>
    <t>20 BILLION</t>
  </si>
  <si>
    <t>200 BILLION</t>
  </si>
  <si>
    <t>MEXICO GOLD
MINE PROJECT</t>
  </si>
  <si>
    <t xml:space="preserve">CONSTRUCTION OF TRANSMISSION PIPELINE AND
HYDROCARBON STORAGE DEPOTS
</t>
  </si>
  <si>
    <t>DEMOCRATIC REPUBLIC OF CONGO</t>
  </si>
  <si>
    <t>PROCESS ENGINEERING &amp; DESIGN</t>
  </si>
  <si>
    <t>400 MILLION</t>
  </si>
  <si>
    <t>4 BILLION</t>
  </si>
  <si>
    <t>415 MILLION</t>
  </si>
  <si>
    <t>4.15 BILLION</t>
  </si>
  <si>
    <t>DEMOCRATIC REPUBLIC
 OF CONGO</t>
  </si>
  <si>
    <t>CONSTRUCTION OF
 MODULAR REFINERY</t>
  </si>
  <si>
    <t>PROCESS ENGINEERING
 &amp; DESIGN</t>
  </si>
  <si>
    <t>2 BILLION</t>
  </si>
  <si>
    <t>CATO RIDGE PORT</t>
  </si>
  <si>
    <t>CONSTRUCTION/DEVELOPMENT</t>
  </si>
  <si>
    <t>The UNIAB</t>
  </si>
  <si>
    <t>160 MILLION</t>
  </si>
  <si>
    <t>1.6 BILLION</t>
  </si>
  <si>
    <t>NIGERA</t>
  </si>
  <si>
    <t>2.8 BILLION</t>
  </si>
  <si>
    <t>28 BILLION</t>
  </si>
  <si>
    <t>MARRON BRASS
 OIL REFINERY</t>
  </si>
  <si>
    <t>500 MILLION</t>
  </si>
  <si>
    <t>SURF-RIDGE
HOLDINGS PTY LTD</t>
  </si>
  <si>
    <t xml:space="preserve">WASTE TO ENERGY AND PHOTOVOLTAIC POWER
GENERATIONS
</t>
  </si>
  <si>
    <t>RD CONGO</t>
  </si>
  <si>
    <t>4.3 BILLION</t>
  </si>
  <si>
    <t>43 BILLION</t>
  </si>
  <si>
    <t>THE CBM 
(COAL-BED METHANE)</t>
  </si>
  <si>
    <t>ATAMOGIL REFINERY</t>
  </si>
  <si>
    <t>April 6,2022</t>
  </si>
  <si>
    <t>SHIPBUILDING; SHIP REPAIR; HEAVY LIFT SYSTEM AND FLOATING DOCKS</t>
  </si>
  <si>
    <t>MONTEPUEZ GRAPHITE PROJECT</t>
  </si>
  <si>
    <t>95 MILLION</t>
  </si>
  <si>
    <t>950 MILLION</t>
  </si>
  <si>
    <t>DISCOVERY INVESTMENTS (PRIVATE) LTD</t>
  </si>
  <si>
    <t>1.42 BILLION</t>
  </si>
  <si>
    <t>14.2 BILLION</t>
  </si>
  <si>
    <t>10.32 BILLION</t>
  </si>
  <si>
    <t>103 BILLION</t>
  </si>
  <si>
    <t>SKEET HYDROGEN 
PRODUCTION PLATFORM</t>
  </si>
  <si>
    <t>632 MILLION</t>
  </si>
  <si>
    <t>6.32 BILLION</t>
  </si>
  <si>
    <t>THE VAAL RIVER 
STUDENT VILLAGE</t>
  </si>
  <si>
    <t>EASTERN CORRIDOR HOUSING ESTATES</t>
  </si>
  <si>
    <t>582 MILLION</t>
  </si>
  <si>
    <t>5.82 BILLION</t>
  </si>
  <si>
    <t>WAKEFILD COLLIERY SOUTH AFRICA LIMITED</t>
  </si>
  <si>
    <t>COAL MINING</t>
  </si>
  <si>
    <t xml:space="preserve">2.6 BILLION
</t>
  </si>
  <si>
    <t xml:space="preserve">MADOSHI SUNFLOWER OIL PROCESSING FACTORY CONSTRUCTION 
AND ESTABLISHMENT OF SUNFLOWER PLANTATIONS IN TANZANIA
</t>
  </si>
  <si>
    <t>TANZANIA</t>
  </si>
  <si>
    <t>AGRO-PROCESSING</t>
  </si>
  <si>
    <t>120 MILLION</t>
  </si>
  <si>
    <t>1.2 BILLION</t>
  </si>
  <si>
    <t xml:space="preserve">DE-JEZE NIGERIA LIMITED ABIA STATE 
GOVERNMENT
</t>
  </si>
  <si>
    <t>CONSURCTION</t>
  </si>
  <si>
    <t>360 MILLION</t>
  </si>
  <si>
    <t>3.6 BILLION</t>
  </si>
  <si>
    <t>COAL TO LIQUIFICATION</t>
  </si>
  <si>
    <t>REPUBLIC OF BOTSWANA</t>
  </si>
  <si>
    <t xml:space="preserve">21 BILLION </t>
  </si>
  <si>
    <t xml:space="preserve">210 BILLION </t>
  </si>
  <si>
    <t xml:space="preserve">SOUTHWOOD AUTOMOBILE
</t>
  </si>
  <si>
    <t>270 MILLION</t>
  </si>
  <si>
    <t>2.7 BILLION</t>
  </si>
  <si>
    <t>BWANJE CEMENT COMPANY LTD</t>
  </si>
  <si>
    <t>FORDHAM MANUFACTURING</t>
  </si>
  <si>
    <t>MANUFACTURING</t>
  </si>
  <si>
    <t>230 MILLION</t>
  </si>
  <si>
    <t>2.3 BILLION</t>
  </si>
  <si>
    <t>WASTE TO ENERGY PROJECT</t>
  </si>
  <si>
    <t>REPUBLIC OF ZAMBIA</t>
  </si>
  <si>
    <t>1.606 BILLION</t>
  </si>
  <si>
    <t>16.06 BILLION</t>
  </si>
  <si>
    <t xml:space="preserve">RIDGELINE NEW LADIPO INTERNATIONAL 
ALLIED HUB
</t>
  </si>
  <si>
    <t>COMMERCE</t>
  </si>
  <si>
    <t>1.155 BILLION</t>
  </si>
  <si>
    <t>11.55 BILLION</t>
  </si>
  <si>
    <t>BANGLADESH</t>
  </si>
  <si>
    <t>Amount here is in EURO</t>
  </si>
  <si>
    <t>SOUTH AFRICAN HUNTING SAFARIS</t>
  </si>
  <si>
    <t>SOUTH AFRICA (NOTHERN CAPE)</t>
  </si>
  <si>
    <t>162.20 MILLION</t>
  </si>
  <si>
    <t>16.22 BILLION</t>
  </si>
  <si>
    <t>Volt Business Consulting (Pty) Ltd</t>
  </si>
  <si>
    <t>Republic of South Africa</t>
  </si>
  <si>
    <t>Infrastructure</t>
  </si>
  <si>
    <t>295 MILLION</t>
  </si>
  <si>
    <t>2.95 BILLION</t>
  </si>
  <si>
    <t>AL AJOUDY ENERGY</t>
  </si>
  <si>
    <t>KINGDOM   OF   BAHRAIN</t>
  </si>
  <si>
    <t>Buipe Port Special Economic Zone and Water Front City Project</t>
  </si>
  <si>
    <t>Republic of Ghana</t>
  </si>
  <si>
    <t>TMK Steel</t>
  </si>
  <si>
    <t>South Africa</t>
  </si>
  <si>
    <t>IRON ORE MINE</t>
  </si>
  <si>
    <t>371 MILLION</t>
  </si>
  <si>
    <t>3.71 BILLION</t>
  </si>
  <si>
    <t>DPI Intervention Vessels</t>
  </si>
  <si>
    <t>Oil and Gas</t>
  </si>
  <si>
    <t>3.30 BILLION</t>
  </si>
  <si>
    <t>OIL STORAGE FACILITY</t>
  </si>
  <si>
    <t>527 MILLION</t>
  </si>
  <si>
    <t>5.27 BILLION</t>
  </si>
  <si>
    <t>Fepa Sechaba Milling (Pty) LTD</t>
  </si>
  <si>
    <t>Agricultural, Petroleum and Renewable energy</t>
  </si>
  <si>
    <t>840 MILLION</t>
  </si>
  <si>
    <t>8.40 BILLION</t>
  </si>
  <si>
    <t>Railway infrastructures, purchase of locomotives, rolling stock and railway transportation</t>
  </si>
  <si>
    <t>Railways</t>
  </si>
  <si>
    <t>7.00 BILLION</t>
  </si>
  <si>
    <t>CONSTRUCTION OF REFINERY COMPLEX {300 BPD}</t>
  </si>
  <si>
    <t xml:space="preserve">: PT. KILANG MINYAK INTAN NUSANTARA </t>
  </si>
  <si>
    <t xml:space="preserve">OIL REFINERY </t>
  </si>
  <si>
    <t>KAYO CEMENT AND LIME PROJECT IN LUBUDI</t>
  </si>
  <si>
    <t>Republic of Congo</t>
  </si>
  <si>
    <t>INFRFASTRUCTURE</t>
  </si>
  <si>
    <t>322.75 MILLION</t>
  </si>
  <si>
    <t>3.2275 BILLION</t>
  </si>
  <si>
    <t>Maraiko Bay</t>
  </si>
  <si>
    <t>Guyana</t>
  </si>
  <si>
    <t>Real Estate, Tourism</t>
  </si>
  <si>
    <t>JULY 7,2021</t>
  </si>
  <si>
    <t>240 MWp SPVR1 Solar PV Power Station plus Ancillary
Services</t>
  </si>
  <si>
    <t>JULY 18,2021</t>
  </si>
  <si>
    <t>AJ Tire to Diesel (TTD) Plant</t>
  </si>
  <si>
    <t>Railnet CÔTE D’IVOIRE</t>
  </si>
  <si>
    <t>CÔTE D’IVOIRE</t>
  </si>
  <si>
    <t>August 8,2021</t>
  </si>
  <si>
    <t>POWER PLANT</t>
  </si>
  <si>
    <t>EPUBLIC OF BURKINA FASO</t>
  </si>
  <si>
    <t>ELECTRICITY</t>
  </si>
  <si>
    <t>592.8 MILLION</t>
  </si>
  <si>
    <t>5.928 BILLION</t>
  </si>
  <si>
    <t>COMMERCIAL &amp; RESIDENTIAL CENTRE</t>
  </si>
  <si>
    <t>SALALAH, SULTANATE OF OMAN</t>
  </si>
  <si>
    <t>100 MILLION</t>
  </si>
  <si>
    <t>1 BILLION</t>
  </si>
  <si>
    <t>REAL ESTATE</t>
  </si>
  <si>
    <t>Amadora Developmen</t>
  </si>
  <si>
    <t>Turks &amp; Caicos Islands</t>
  </si>
  <si>
    <t>September  15,2021</t>
  </si>
  <si>
    <t>425.300059 MILLION</t>
  </si>
  <si>
    <t>4.253 BILLION</t>
  </si>
  <si>
    <t>BILABRI CRUDE OIL PRODUCTION PROJECT</t>
  </si>
  <si>
    <t>250,000 Liter per day Bioethanol Distillery</t>
  </si>
  <si>
    <t>Philippines</t>
  </si>
  <si>
    <t>455 MILLION</t>
  </si>
  <si>
    <t>4.55 BILLION</t>
  </si>
  <si>
    <t>DUNYA MUSCAT CEMENT LIMESTONE PROJECT</t>
  </si>
  <si>
    <t>JUNE 7,2020</t>
  </si>
  <si>
    <t>50 BILLION</t>
  </si>
  <si>
    <t>IOX SUBMARINE CABLE SYSTEM</t>
  </si>
  <si>
    <t>Mauritius</t>
  </si>
  <si>
    <t>JULY 26,2020</t>
  </si>
  <si>
    <t>200 MILLION</t>
  </si>
  <si>
    <t>Jewel Of Muscat</t>
  </si>
  <si>
    <t>Muscat Governorate in Sultanate of Oman and its states</t>
  </si>
  <si>
    <t>1.3524 BILLION</t>
  </si>
  <si>
    <t>13.524 BILLION</t>
  </si>
  <si>
    <t>Tilanga Caribbean Resort And Spa Project</t>
  </si>
  <si>
    <t>Dominican Republic</t>
  </si>
  <si>
    <t>133.81 MILLION</t>
  </si>
  <si>
    <t>1.3381 BILLION</t>
  </si>
  <si>
    <t>WAZMP</t>
  </si>
  <si>
    <t>Australia – Western Australia</t>
  </si>
  <si>
    <t>Mining</t>
  </si>
  <si>
    <t>350 MILLION</t>
  </si>
  <si>
    <t>3.5 BILLION</t>
  </si>
  <si>
    <t>Hydrogen Hybrid Energy</t>
  </si>
  <si>
    <t>South Africa / Southern Africa</t>
  </si>
  <si>
    <t>125 MILLION</t>
  </si>
  <si>
    <t>1.25 BILLION</t>
  </si>
  <si>
    <t>COGEBANQUE RWANDA PLC</t>
  </si>
  <si>
    <t>REPUBLIC OF RWANDA</t>
  </si>
  <si>
    <t>150 MILLION</t>
  </si>
  <si>
    <t>BANKING</t>
  </si>
  <si>
    <t>21 BILLION</t>
  </si>
  <si>
    <t>Juicy Fuel</t>
  </si>
  <si>
    <t>Suriname</t>
  </si>
  <si>
    <t>JULY 21,2022</t>
  </si>
  <si>
    <t>1.446848 BILLION</t>
  </si>
  <si>
    <t>14.46848 BILLION</t>
  </si>
  <si>
    <t>European Medical City - BAXTERHOUSE</t>
  </si>
  <si>
    <t>110 BILLION</t>
  </si>
  <si>
    <t>0.11 TRILLION</t>
  </si>
  <si>
    <t>HEALTH CARE</t>
  </si>
  <si>
    <t>European Medical - SOUTH VALLEY UNIVERSITY MEDICAL CITY</t>
  </si>
  <si>
    <t>120 BILLION</t>
  </si>
  <si>
    <t>0.12 BILLION</t>
  </si>
  <si>
    <t>UMhlanga City Development</t>
  </si>
  <si>
    <t>750 MILLION</t>
  </si>
  <si>
    <t>7.5 BILLION</t>
  </si>
  <si>
    <t>TAIN WATER PROJEC</t>
  </si>
  <si>
    <t>Dangote Oil Refining Company (DORC)</t>
  </si>
  <si>
    <t>Nigeria</t>
  </si>
  <si>
    <t>JULY 15,2022</t>
  </si>
  <si>
    <t>19 BILLION</t>
  </si>
  <si>
    <t>190 BILLION</t>
  </si>
  <si>
    <t>Fepa Sechaba Milling (Pty) Ltd</t>
  </si>
  <si>
    <t>8.4 BILLION</t>
  </si>
  <si>
    <t>Weilu Farming (Pty) Ltd</t>
  </si>
  <si>
    <t>September 15,2022</t>
  </si>
  <si>
    <t>107.923978 MILLION</t>
  </si>
  <si>
    <t>1.07923978 BILLION</t>
  </si>
  <si>
    <t>Linheim Voerkraal (Pty) Ltd</t>
  </si>
  <si>
    <t>209 MILLION</t>
  </si>
  <si>
    <t>2.09 BILLION</t>
  </si>
  <si>
    <t>LAMU OIL TRADING &amp; BUNKERING PORT - LAMOTAB</t>
  </si>
  <si>
    <t>KENYA</t>
  </si>
  <si>
    <t>M/S Armaan Ispat &amp; Power pvt Ltd</t>
  </si>
  <si>
    <t>Orissa, INDIA</t>
  </si>
  <si>
    <t>420 MILLION</t>
  </si>
  <si>
    <t>The Kute Group of industries</t>
  </si>
  <si>
    <t>1.1 BILLION</t>
  </si>
  <si>
    <t>11 BILLION</t>
  </si>
  <si>
    <t>Sierra Leone</t>
  </si>
  <si>
    <t>200MW SOLAR PROJECT IN MABUNDALAI</t>
  </si>
  <si>
    <t>JULY 16,2022</t>
  </si>
  <si>
    <t>Oil &amp; Gas Projects</t>
  </si>
  <si>
    <t>30.43802 BILLION</t>
  </si>
  <si>
    <t>304.3802 BILLION</t>
  </si>
  <si>
    <t>DEPLOYMENT OF OWOMI - AFRICAN MOBILE
MONEY PLATFORM FOR NEARBY PURCHASE</t>
  </si>
  <si>
    <t>BENIN REPUBLIC</t>
  </si>
  <si>
    <t>TECHNOLOGY</t>
  </si>
  <si>
    <t>JULY 20,2022</t>
  </si>
  <si>
    <t>105.555 MILLION</t>
  </si>
  <si>
    <t>1.05555 BILLION</t>
  </si>
  <si>
    <t>WEST RAND MEGA PARK</t>
  </si>
  <si>
    <t>127 MILLION</t>
  </si>
  <si>
    <t>1.27 BILLION</t>
  </si>
  <si>
    <t>SATELLITE TELEPORT</t>
  </si>
  <si>
    <t>319 MILLION</t>
  </si>
  <si>
    <t>3.19 BILLION</t>
  </si>
  <si>
    <t>NIAIKO LONGEVITY CARE/A-HUB/MALAGASY
AVIATION ACADEMY</t>
  </si>
  <si>
    <t>REPUBLIC OF MADAGASCAR</t>
  </si>
  <si>
    <t>460 MILLION(Euro)</t>
  </si>
  <si>
    <t>4.6 BILLION(Euro)</t>
  </si>
  <si>
    <t>300 MILLION (Euro)</t>
  </si>
  <si>
    <t>316 ENERGY AND LOGISTICS BULK FUEL
TERMINAL</t>
  </si>
  <si>
    <t>145.963610 MILLION</t>
  </si>
  <si>
    <t>1.45963610 BILLION</t>
  </si>
  <si>
    <t>STUDENT ACCOMMODATION AND HOUSING</t>
  </si>
  <si>
    <t>600 MILLION (Euro)</t>
  </si>
  <si>
    <t>1.6 BILLION (Euro)</t>
  </si>
  <si>
    <t xml:space="preserve">Railnet Mali </t>
  </si>
  <si>
    <t xml:space="preserve">Mali </t>
  </si>
  <si>
    <t>THE EFARMERS SOLAR GREENHOUSE RESORT UYO AKWA IBOM STATE NIGERIA</t>
  </si>
  <si>
    <t>GREEN POWER ENERGY {400 mw}</t>
  </si>
  <si>
    <t>LAO PDR</t>
  </si>
  <si>
    <t>PINNEYS HOTEL DEVELOPMENT</t>
  </si>
  <si>
    <t>ST KIDS AND NEVIS</t>
  </si>
  <si>
    <t>42 MILLION</t>
  </si>
  <si>
    <t>IIB-DG EVCOMM</t>
  </si>
  <si>
    <t xml:space="preserve">Vietnam, Poland  and Turkey </t>
  </si>
  <si>
    <t>HARARE METRO RAIL</t>
  </si>
  <si>
    <t>4.775 BILLION</t>
  </si>
  <si>
    <t>47.75 BILLION</t>
  </si>
  <si>
    <t>BURKA CITY-ARUSHA</t>
  </si>
  <si>
    <t>250 MILLION</t>
  </si>
  <si>
    <t>2.25 BILLION</t>
  </si>
  <si>
    <t>TRANSCEND BUS TRANSPORT PROJECT</t>
  </si>
  <si>
    <t>TRANSPORT</t>
  </si>
  <si>
    <t>450 MILLION</t>
  </si>
  <si>
    <t>2.45 BILLION</t>
  </si>
  <si>
    <t>Summerfield Corporation</t>
  </si>
  <si>
    <t>10 BILLION (Euro)</t>
  </si>
  <si>
    <t>Two units of 5 STAR HOTELS</t>
  </si>
  <si>
    <t>NIGERIA WEST AFRICA</t>
  </si>
  <si>
    <t>PETROLEUM REFINERY ESTABLISHMENT</t>
  </si>
  <si>
    <t>CROSS RIVER STATE, NIGERIA</t>
  </si>
  <si>
    <t>250 BILLION</t>
  </si>
  <si>
    <t>The Efarmers Greenhouse. Agrobiz Resort</t>
  </si>
  <si>
    <t xml:space="preserve">Nigeria </t>
  </si>
  <si>
    <t>COCOA PROCESSING PLANT</t>
  </si>
  <si>
    <t>FEDERAL REPUBLIC OF NIGERIA</t>
  </si>
  <si>
    <t>119.755 MILLION</t>
  </si>
  <si>
    <t>1.19755 BILLION</t>
  </si>
  <si>
    <t>Gold Processing Plant and Mining</t>
  </si>
  <si>
    <t>South Africa Limpopo, Rustenburg and Kimberley</t>
  </si>
  <si>
    <t>Railnet Guinea</t>
  </si>
  <si>
    <t xml:space="preserve">Guinea </t>
  </si>
  <si>
    <t xml:space="preserve">AE Assembly México </t>
  </si>
  <si>
    <t xml:space="preserve">México </t>
  </si>
  <si>
    <t xml:space="preserve">Automotive </t>
  </si>
  <si>
    <t>Gold mining project</t>
  </si>
  <si>
    <t>Republic of Mali</t>
  </si>
  <si>
    <t>3 BILLION (Euro)</t>
  </si>
  <si>
    <t>Amanzi Corporation (Private) Limited</t>
  </si>
  <si>
    <t>Head office (Botswana) Botswana, Mozambique, Namibia, Zambia, Zimbabwe and South Africa</t>
  </si>
  <si>
    <t>14 BILLION</t>
  </si>
  <si>
    <t>140 BILLION</t>
  </si>
  <si>
    <t xml:space="preserve">Nyamane Agro-Foods Holdings (Pty) Ltd </t>
  </si>
  <si>
    <t>122.928030 MILLION</t>
  </si>
  <si>
    <t>1.2292803 BILLION</t>
  </si>
  <si>
    <t>CRUDE OIL REFINERY DEVELOPMENT, CONSTRUCTION,
MAMANGEMENT, &amp; OPERATION</t>
  </si>
  <si>
    <t>NAMIBIA, (In Walvis Bay)</t>
  </si>
  <si>
    <t>2.2089 BILLION</t>
  </si>
  <si>
    <t>22.089 BILLION</t>
  </si>
  <si>
    <t>New 3* or 4* Hotel, Restaurants, Retail and F&amp;B Processing Plant with food production &amp; packaging plant &amp; a sports complex</t>
  </si>
  <si>
    <t xml:space="preserve">UAE  </t>
  </si>
  <si>
    <t>446 MILLION</t>
  </si>
  <si>
    <t>4.46 BILLION</t>
  </si>
  <si>
    <t>SA WORLD GATEWAY PTY LTD 100 MW KINETIC ENERGY POWER PLANT</t>
  </si>
  <si>
    <t>454 MILLIO (Euro)</t>
  </si>
  <si>
    <t>4.54 BILLION (Euro)</t>
  </si>
  <si>
    <t>Orto Aviation Project</t>
  </si>
  <si>
    <t>Caustic Soda Ghana Limited</t>
  </si>
  <si>
    <t>Greater Accra Region, Ghana</t>
  </si>
  <si>
    <t>Bagamoyo Medical City</t>
  </si>
  <si>
    <t>Tanzania</t>
  </si>
  <si>
    <t>300 MILLION</t>
  </si>
  <si>
    <t>Waste to energy to water facility</t>
  </si>
  <si>
    <t>130 MILLION (EURO)</t>
  </si>
  <si>
    <t>1.3 BILLION (Euro)</t>
  </si>
  <si>
    <t>Nedbox</t>
  </si>
  <si>
    <t>Russia and India</t>
  </si>
  <si>
    <t>7 BILLION</t>
  </si>
  <si>
    <t>70 BILLION</t>
  </si>
  <si>
    <t>Kwahu Ceramics Limited</t>
  </si>
  <si>
    <t xml:space="preserve">Ghana </t>
  </si>
  <si>
    <t>115 MILLION</t>
  </si>
  <si>
    <t>1.15 BILLION</t>
  </si>
  <si>
    <t>Power Glass Ghana Ltd.</t>
  </si>
  <si>
    <t>105 MILLION</t>
  </si>
  <si>
    <t>1.05 BILLION</t>
  </si>
  <si>
    <t>Mobile Gaborone PTY LTD</t>
  </si>
  <si>
    <t>Botswana</t>
  </si>
  <si>
    <t>PRIESKA INT. SOLAR</t>
  </si>
  <si>
    <t>1.250 BILLION</t>
  </si>
  <si>
    <t>12.50 BILLION</t>
  </si>
  <si>
    <t>Bagamoyo Medical city</t>
  </si>
  <si>
    <t>Development project for perennial and food crops, livestock and agro-industry.</t>
  </si>
  <si>
    <t>Democratic Republic of Congo</t>
  </si>
  <si>
    <t>242 MILLION</t>
  </si>
  <si>
    <t>2.42 BILLION</t>
  </si>
  <si>
    <t>Alternative Farming</t>
  </si>
  <si>
    <t>Qatar, Latin America and Caribbean</t>
  </si>
  <si>
    <t xml:space="preserve">PROJECT GONINI (EAST SURINAME) </t>
  </si>
  <si>
    <t>SURINAME</t>
  </si>
  <si>
    <t xml:space="preserve">Patumahoe,South  Auckland, AgriSolar Power  Plant </t>
  </si>
  <si>
    <t xml:space="preserve">New  Zealand </t>
  </si>
  <si>
    <t xml:space="preserve">Alaoma Marginal Oil Field </t>
  </si>
  <si>
    <t xml:space="preserve">Aquaculture Farm </t>
  </si>
  <si>
    <t>BLACK VOLTA</t>
  </si>
  <si>
    <t>GHANA, WEST AFRICA</t>
  </si>
  <si>
    <t xml:space="preserve">SOLID WASTE SYSTEM "ZERO SOCIAL WASTE BRASIL" </t>
  </si>
  <si>
    <t>BRAZIL</t>
  </si>
  <si>
    <t>331.1 MILLION</t>
  </si>
  <si>
    <t>3.311 BILLION</t>
  </si>
  <si>
    <t xml:space="preserve">Car Manufacturing – SUV and pickup </t>
  </si>
  <si>
    <t xml:space="preserve">Amman Jordan </t>
  </si>
  <si>
    <t>447.522295 MILLION</t>
  </si>
  <si>
    <t>4.47522295 BILLION</t>
  </si>
  <si>
    <t xml:space="preserve">Wyoming Coal to Liquids </t>
  </si>
  <si>
    <t>980 MILLION</t>
  </si>
  <si>
    <t>9.8 BILLION</t>
  </si>
  <si>
    <t xml:space="preserve">Coaldocks.com </t>
  </si>
  <si>
    <t xml:space="preserve">Edikan Gold Mine </t>
  </si>
  <si>
    <t xml:space="preserve">Ghana, West Africa </t>
  </si>
  <si>
    <t>4.5 BILLION</t>
  </si>
  <si>
    <t xml:space="preserve">Need to be registered with SPV LH2INDIA PVT Ltd. </t>
  </si>
  <si>
    <t xml:space="preserve">ONSHORE NAMIBIA AND REFFINERY PROJECT </t>
  </si>
  <si>
    <t>Republic of Namibia</t>
  </si>
  <si>
    <t>9.50 BILLION</t>
  </si>
  <si>
    <t xml:space="preserve">INTERNATIONAL SALALAH HOSPITAL </t>
  </si>
  <si>
    <t xml:space="preserve">SALALAH, SULTANATE OF OMAN </t>
  </si>
  <si>
    <t>1.38 BILLION</t>
  </si>
  <si>
    <t>13.8 BILLION</t>
  </si>
  <si>
    <t xml:space="preserve">The Kute Group of industries </t>
  </si>
  <si>
    <t xml:space="preserve">Nzema Gold Mine </t>
  </si>
  <si>
    <t xml:space="preserve">QM Construction Project </t>
  </si>
  <si>
    <t xml:space="preserve">Turkey </t>
  </si>
  <si>
    <t xml:space="preserve">Titan Aviation &amp; Aerospace India Ltd </t>
  </si>
  <si>
    <t>90 BILLION</t>
  </si>
  <si>
    <t xml:space="preserve">COCOA PROCESSING PLANT </t>
  </si>
  <si>
    <t xml:space="preserve">FEDERAL REPUBLIC OF NIGERIA </t>
  </si>
  <si>
    <t>66.88 MILLION</t>
  </si>
  <si>
    <t>668.8 MILLION</t>
  </si>
  <si>
    <t xml:space="preserve">CASSAVA STARCH AND FLOUR PROCESSING FACTORIES </t>
  </si>
  <si>
    <t xml:space="preserve">SHEEKA-PEE FARMS </t>
  </si>
  <si>
    <t xml:space="preserve">Kings Estate Development </t>
  </si>
  <si>
    <t xml:space="preserve">South Africa </t>
  </si>
  <si>
    <t>181.02 MILLION</t>
  </si>
  <si>
    <t>1.8102 BILLION</t>
  </si>
  <si>
    <t xml:space="preserve">Setsoto Green City Development Project. </t>
  </si>
  <si>
    <t>5.971889 BILLION</t>
  </si>
  <si>
    <t>59.71889 BILLION</t>
  </si>
  <si>
    <t>Cités Ferroviaires modern pour un Congo Nouveau</t>
  </si>
  <si>
    <t>RAILWAYS</t>
  </si>
  <si>
    <t>5.138866629 BILLION</t>
  </si>
  <si>
    <t>51.38866629 BILLION</t>
  </si>
  <si>
    <t xml:space="preserve">Linheim Voerkraal (Pty) LTD </t>
  </si>
  <si>
    <t>Agricultural</t>
  </si>
  <si>
    <t xml:space="preserve">Dynamic Supplies and Solutions (Pty) LTD </t>
  </si>
  <si>
    <t>148.365268 MILLION</t>
  </si>
  <si>
    <t>1.48365268 BILLION</t>
  </si>
  <si>
    <t>AGRICULTURE, LIVESTOCK AND AGRO-INDUSTRY PROJECT</t>
  </si>
  <si>
    <t>WAKABANGO I, Luindi, Basile, Wamuzimu and Bakisi CHIEFDOM in Shabunda and Mwenga Territories in South-Kivu Province / Democratic Republic of the Congo</t>
  </si>
  <si>
    <t>424 MILLION</t>
  </si>
  <si>
    <t>4.24 BILLION</t>
  </si>
  <si>
    <t>VALLEYFIELD CONSTRUCTION PROJECT</t>
  </si>
  <si>
    <t>MONTREAL</t>
  </si>
  <si>
    <t xml:space="preserve">Stag Moqhaka Renewable Energy Project (Pty) LTD </t>
  </si>
  <si>
    <t>Modular Refinery &amp; Pipeline / Storage Project</t>
  </si>
  <si>
    <t>815 MILLION</t>
  </si>
  <si>
    <t>8.15 BILLION</t>
  </si>
  <si>
    <t>AE ASSEMBLY MEXICO</t>
  </si>
  <si>
    <t>VICTORIA DE DURANGO, DURANGO, MEXICO.</t>
  </si>
  <si>
    <t>20 MILLION</t>
  </si>
  <si>
    <t>96 MILLION</t>
  </si>
  <si>
    <t>960 MILLION</t>
  </si>
  <si>
    <t>Modular Crude Oil Refinery</t>
  </si>
  <si>
    <t>ACQUISITION  VALUATION                  (IN TRILLION $)</t>
  </si>
  <si>
    <t>REVENUE PROJECTION
(IN BILLION $)</t>
  </si>
  <si>
    <t>Telawell (Pty) Ltd</t>
  </si>
  <si>
    <t>110 MILLION</t>
  </si>
  <si>
    <t>Fairmont The Palm Acquisition</t>
  </si>
  <si>
    <t>UAE Dubai</t>
  </si>
  <si>
    <t>Project berlin-Brandenburg</t>
  </si>
  <si>
    <t>Germany</t>
  </si>
  <si>
    <t>495 MILLION (EURO)</t>
  </si>
  <si>
    <t>4.95 BILLION (EURO)</t>
  </si>
  <si>
    <t>Development of a High Tonnage Oil &amp; Gas Fabrication Yard in Nigeria</t>
  </si>
  <si>
    <t>World City Goa</t>
  </si>
  <si>
    <t>GOA , INDIA</t>
  </si>
  <si>
    <t>1.50 BILLION</t>
  </si>
  <si>
    <t>Namibia and South Africa 1,000 megawatts SOLAR
Project</t>
  </si>
  <si>
    <t>Namibia</t>
  </si>
  <si>
    <t>BUSINESS PLAN OF RUBAVU CEMENT FACTORY</t>
  </si>
  <si>
    <t xml:space="preserve">REPUBLIC OF RWANDA </t>
  </si>
  <si>
    <t>EMPIRE RISING STAR POWER I LIMITED</t>
  </si>
  <si>
    <t>IIB-DG RENAISSANCE OIL REFINERY</t>
  </si>
  <si>
    <t>ABDON JOSE MURAD JUNIOR</t>
  </si>
  <si>
    <t>OCTOBER, 9, 2022</t>
  </si>
  <si>
    <t>SHARE COMPANY</t>
  </si>
  <si>
    <t>ETHIOPIA</t>
  </si>
  <si>
    <t>OCTOBER, 14, 2022</t>
  </si>
  <si>
    <t>Ikhaya Somandla Family Trading Enterprises (Pty) Ltd</t>
  </si>
  <si>
    <t>Infrastructure &amp; Energy</t>
  </si>
  <si>
    <t>20.7 BILLION</t>
  </si>
  <si>
    <t>207 BILLION</t>
  </si>
  <si>
    <t>KING MICHAELS (PTY) LTD</t>
  </si>
  <si>
    <t>AVIATION TRANSPORT</t>
  </si>
  <si>
    <t xml:space="preserve">TEC CTL (PTY) LTD  </t>
  </si>
  <si>
    <t>MAY 26, 2022</t>
  </si>
  <si>
    <t>UNITED ARAB EMIRATES</t>
  </si>
  <si>
    <t>OCT 6, 2022</t>
  </si>
  <si>
    <t>RMG INFIDEAL RESOURCES</t>
  </si>
  <si>
    <t>0.1 BILLION</t>
  </si>
  <si>
    <t>KELECHI MINERALS NIGERIA LIMITED</t>
  </si>
  <si>
    <t>MINING AND AVIATION</t>
  </si>
  <si>
    <t>DUMOL LIMITED</t>
  </si>
  <si>
    <t>TELECOMMUNICATION</t>
  </si>
  <si>
    <t>September 30,2022</t>
  </si>
  <si>
    <t>0.5 BILLION</t>
  </si>
  <si>
    <t>CENTRE FOR GEOSCIENCES RESEARCH CC</t>
  </si>
  <si>
    <t>OCT 10,2022</t>
  </si>
  <si>
    <t>354 MILLION</t>
  </si>
  <si>
    <t>0.354 BILLION</t>
  </si>
  <si>
    <t>COMMUNICATIONS INVESTMENTS PROPERTY DEVELOPMENT GROUP (PTY) LTD</t>
  </si>
  <si>
    <t>REPUBLIC OF MOZAMBIQUE</t>
  </si>
  <si>
    <t>61 BILLION</t>
  </si>
  <si>
    <t>610 BILLION</t>
  </si>
  <si>
    <t>OCT 6,2022</t>
  </si>
  <si>
    <t>Gombe Power Solutions</t>
  </si>
  <si>
    <t>AUGUST 30,2022</t>
  </si>
  <si>
    <t>112.8 MILLION</t>
  </si>
  <si>
    <t>1.12 BILLION</t>
  </si>
  <si>
    <t>1.2 TRILLION</t>
  </si>
  <si>
    <t>IIB DEVELOPMENT GROUP- TOTAL ASSET VALUATION-APRIL  -OCTOBER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</si>
</sst>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-* #,##0.00000_-;\-* #,##0.00000_-;_-* &quot;-&quot;??_-;_-@_-"/>
    <numFmt numFmtId="167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vertAlign val="superscript"/>
      <sz val="11"/>
      <color rgb="FF222222"/>
      <name val="Calibri"/>
      <family val="2"/>
      <scheme val="minor"/>
    </font>
    <font>
      <sz val="11"/>
      <color rgb="FF201F1E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3" borderId="1" xfId="0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/>
    <xf numFmtId="165" fontId="0" fillId="0" borderId="0" xfId="1" applyNumberFormat="1" applyFont="1"/>
    <xf numFmtId="165" fontId="2" fillId="0" borderId="0" xfId="1" applyNumberFormat="1" applyFont="1"/>
    <xf numFmtId="165" fontId="10" fillId="0" borderId="0" xfId="1" applyNumberFormat="1" applyFont="1"/>
    <xf numFmtId="0" fontId="1" fillId="2" borderId="2" xfId="1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6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2" borderId="2" xfId="1" applyNumberFormat="1" applyFont="1" applyFill="1" applyBorder="1" applyAlignment="1">
      <alignment vertical="center"/>
    </xf>
    <xf numFmtId="0" fontId="0" fillId="2" borderId="2" xfId="1" applyNumberFormat="1" applyFont="1" applyFill="1" applyBorder="1"/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5" fontId="8" fillId="0" borderId="2" xfId="0" applyNumberFormat="1" applyFont="1" applyBorder="1" applyAlignment="1">
      <alignment horizontal="left" vertical="center"/>
    </xf>
    <xf numFmtId="167" fontId="8" fillId="0" borderId="2" xfId="0" applyNumberFormat="1" applyFont="1" applyBorder="1" applyAlignment="1">
      <alignment horizontal="left" vertical="center"/>
    </xf>
    <xf numFmtId="167" fontId="2" fillId="3" borderId="3" xfId="0" applyNumberFormat="1" applyFont="1" applyFill="1" applyBorder="1" applyAlignment="1">
      <alignment vertical="center" wrapText="1"/>
    </xf>
    <xf numFmtId="167" fontId="0" fillId="0" borderId="5" xfId="0" applyNumberFormat="1" applyBorder="1" applyAlignment="1">
      <alignment vertical="center" wrapText="1"/>
    </xf>
    <xf numFmtId="167" fontId="0" fillId="0" borderId="2" xfId="0" applyNumberFormat="1" applyBorder="1" applyAlignment="1">
      <alignment vertical="center" wrapText="1"/>
    </xf>
    <xf numFmtId="167" fontId="4" fillId="0" borderId="2" xfId="0" applyNumberFormat="1" applyFont="1" applyBorder="1" applyAlignment="1">
      <alignment vertical="center" wrapText="1"/>
    </xf>
    <xf numFmtId="167" fontId="0" fillId="0" borderId="2" xfId="0" applyNumberFormat="1" applyBorder="1" applyAlignment="1">
      <alignment horizontal="justify" vertical="center" wrapText="1"/>
    </xf>
    <xf numFmtId="167" fontId="0" fillId="0" borderId="2" xfId="0" applyNumberFormat="1" applyBorder="1" applyAlignment="1">
      <alignment vertical="center"/>
    </xf>
    <xf numFmtId="167" fontId="0" fillId="0" borderId="0" xfId="0" applyNumberFormat="1"/>
    <xf numFmtId="0" fontId="2" fillId="3" borderId="3" xfId="1" applyNumberFormat="1" applyFont="1" applyFill="1" applyBorder="1" applyAlignment="1">
      <alignment vertical="center" wrapText="1"/>
    </xf>
    <xf numFmtId="0" fontId="0" fillId="0" borderId="0" xfId="1" applyNumberFormat="1" applyFont="1"/>
    <xf numFmtId="167" fontId="8" fillId="0" borderId="2" xfId="0" applyNumberFormat="1" applyFont="1" applyBorder="1" applyAlignment="1">
      <alignment horizontal="left"/>
    </xf>
    <xf numFmtId="0" fontId="0" fillId="2" borderId="2" xfId="1" applyNumberFormat="1" applyFont="1" applyFill="1" applyBorder="1" applyAlignment="1">
      <alignment horizontal="right" vertical="center"/>
    </xf>
    <xf numFmtId="167" fontId="8" fillId="0" borderId="2" xfId="0" applyNumberFormat="1" applyFont="1" applyBorder="1" applyAlignment="1">
      <alignment horizontal="left" vertical="center" wrapText="1"/>
    </xf>
    <xf numFmtId="165" fontId="0" fillId="5" borderId="0" xfId="1" applyNumberFormat="1" applyFont="1" applyFill="1"/>
    <xf numFmtId="0" fontId="0" fillId="5" borderId="0" xfId="0" applyFill="1"/>
    <xf numFmtId="167" fontId="8" fillId="0" borderId="2" xfId="0" applyNumberFormat="1" applyFont="1" applyBorder="1" applyAlignment="1">
      <alignment vertical="center"/>
    </xf>
    <xf numFmtId="0" fontId="8" fillId="5" borderId="2" xfId="0" applyFont="1" applyFill="1" applyBorder="1" applyAlignment="1">
      <alignment horizontal="left" vertical="center"/>
    </xf>
    <xf numFmtId="167" fontId="8" fillId="5" borderId="2" xfId="0" applyNumberFormat="1" applyFont="1" applyFill="1" applyBorder="1" applyAlignment="1">
      <alignment horizontal="left" vertical="center"/>
    </xf>
    <xf numFmtId="0" fontId="0" fillId="5" borderId="2" xfId="1" applyNumberFormat="1" applyFont="1" applyFill="1" applyBorder="1" applyAlignment="1">
      <alignment horizontal="right" vertical="center"/>
    </xf>
    <xf numFmtId="167" fontId="8" fillId="0" borderId="2" xfId="0" applyNumberFormat="1" applyFont="1" applyBorder="1" applyAlignment="1">
      <alignment horizontal="left" vertical="center" wrapText="1" indent="1"/>
    </xf>
    <xf numFmtId="0" fontId="0" fillId="2" borderId="5" xfId="1" applyNumberFormat="1" applyFont="1" applyFill="1" applyBorder="1" applyAlignment="1">
      <alignment vertical="center"/>
    </xf>
    <xf numFmtId="167" fontId="8" fillId="0" borderId="7" xfId="0" applyNumberFormat="1" applyFont="1" applyBorder="1" applyAlignment="1">
      <alignment horizontal="left" vertical="center"/>
    </xf>
    <xf numFmtId="167" fontId="0" fillId="0" borderId="8" xfId="0" applyNumberForma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0" fillId="2" borderId="7" xfId="1" applyNumberFormat="1" applyFont="1" applyFill="1" applyBorder="1" applyAlignment="1">
      <alignment vertical="center"/>
    </xf>
    <xf numFmtId="166" fontId="0" fillId="2" borderId="2" xfId="1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166" fontId="0" fillId="2" borderId="10" xfId="1" applyNumberFormat="1" applyFont="1" applyFill="1" applyBorder="1" applyAlignment="1">
      <alignment horizontal="right" vertical="center"/>
    </xf>
    <xf numFmtId="166" fontId="0" fillId="2" borderId="11" xfId="1" applyNumberFormat="1" applyFont="1" applyFill="1" applyBorder="1" applyAlignment="1">
      <alignment horizontal="right" vertical="center"/>
    </xf>
    <xf numFmtId="166" fontId="0" fillId="5" borderId="11" xfId="1" applyNumberFormat="1" applyFont="1" applyFill="1" applyBorder="1" applyAlignment="1">
      <alignment horizontal="right" vertical="center"/>
    </xf>
    <xf numFmtId="166" fontId="0" fillId="2" borderId="12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 applyAlignment="1">
      <alignment vertical="center" wrapText="1"/>
    </xf>
    <xf numFmtId="166" fontId="0" fillId="2" borderId="7" xfId="1" applyNumberFormat="1" applyFont="1" applyFill="1" applyBorder="1" applyAlignment="1">
      <alignment horizontal="right" vertical="center"/>
    </xf>
    <xf numFmtId="0" fontId="0" fillId="0" borderId="14" xfId="0" applyBorder="1" applyAlignment="1">
      <alignment vertical="center" wrapText="1"/>
    </xf>
    <xf numFmtId="3" fontId="2" fillId="3" borderId="3" xfId="1" applyNumberFormat="1" applyFont="1" applyFill="1" applyBorder="1" applyAlignment="1">
      <alignment vertical="center" wrapText="1"/>
    </xf>
    <xf numFmtId="3" fontId="0" fillId="2" borderId="5" xfId="1" applyNumberFormat="1" applyFont="1" applyFill="1" applyBorder="1" applyAlignment="1">
      <alignment vertical="center"/>
    </xf>
    <xf numFmtId="3" fontId="0" fillId="2" borderId="2" xfId="1" applyNumberFormat="1" applyFont="1" applyFill="1" applyBorder="1" applyAlignment="1">
      <alignment vertical="center"/>
    </xf>
    <xf numFmtId="3" fontId="1" fillId="2" borderId="2" xfId="1" applyNumberFormat="1" applyFont="1" applyFill="1" applyBorder="1" applyAlignment="1">
      <alignment vertical="center"/>
    </xf>
    <xf numFmtId="3" fontId="0" fillId="2" borderId="2" xfId="1" applyNumberFormat="1" applyFont="1" applyFill="1" applyBorder="1"/>
    <xf numFmtId="3" fontId="0" fillId="2" borderId="2" xfId="1" applyNumberFormat="1" applyFont="1" applyFill="1" applyBorder="1" applyAlignment="1">
      <alignment horizontal="right" vertical="center"/>
    </xf>
    <xf numFmtId="3" fontId="0" fillId="5" borderId="2" xfId="1" applyNumberFormat="1" applyFont="1" applyFill="1" applyBorder="1" applyAlignment="1">
      <alignment horizontal="right" vertical="center"/>
    </xf>
    <xf numFmtId="3" fontId="0" fillId="2" borderId="2" xfId="1" applyNumberFormat="1" applyFont="1" applyFill="1" applyBorder="1" applyAlignment="1">
      <alignment horizontal="center" vertical="center"/>
    </xf>
    <xf numFmtId="3" fontId="0" fillId="2" borderId="7" xfId="1" applyNumberFormat="1" applyFont="1" applyFill="1" applyBorder="1" applyAlignment="1">
      <alignment vertical="center"/>
    </xf>
    <xf numFmtId="3" fontId="0" fillId="0" borderId="0" xfId="1" applyNumberFormat="1" applyFont="1"/>
    <xf numFmtId="3" fontId="2" fillId="0" borderId="15" xfId="1" applyNumberFormat="1" applyFont="1" applyBorder="1"/>
    <xf numFmtId="0" fontId="2" fillId="0" borderId="15" xfId="1" applyNumberFormat="1" applyFont="1" applyBorder="1"/>
    <xf numFmtId="166" fontId="2" fillId="0" borderId="16" xfId="1" applyNumberFormat="1" applyFont="1" applyBorder="1" applyAlignment="1">
      <alignment horizontal="right"/>
    </xf>
    <xf numFmtId="166" fontId="2" fillId="0" borderId="18" xfId="1" applyNumberFormat="1" applyFont="1" applyBorder="1" applyAlignment="1">
      <alignment horizontal="right"/>
    </xf>
    <xf numFmtId="15" fontId="0" fillId="0" borderId="2" xfId="0" applyNumberForma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5"/>
  <sheetViews>
    <sheetView tabSelected="1" zoomScaleNormal="100" workbookViewId="0">
      <selection sqref="A1:L1"/>
    </sheetView>
  </sheetViews>
  <sheetFormatPr defaultRowHeight="15" x14ac:dyDescent="0.25"/>
  <cols>
    <col min="1" max="1" width="4" bestFit="1" customWidth="1"/>
    <col min="2" max="2" width="19.42578125" customWidth="1"/>
    <col min="3" max="3" width="15.140625" bestFit="1" customWidth="1"/>
    <col min="4" max="4" width="14.140625" customWidth="1"/>
    <col min="5" max="5" width="14.85546875" customWidth="1"/>
    <col min="6" max="6" width="18.5703125" style="33" bestFit="1" customWidth="1"/>
    <col min="7" max="7" width="14.85546875" bestFit="1" customWidth="1"/>
    <col min="8" max="8" width="18.140625" bestFit="1" customWidth="1"/>
    <col min="9" max="9" width="19.5703125" style="73" bestFit="1" customWidth="1"/>
    <col min="10" max="10" width="19.5703125" style="35" customWidth="1"/>
    <col min="11" max="11" width="18.42578125" style="11" bestFit="1" customWidth="1"/>
    <col min="12" max="12" width="18.42578125" style="11" customWidth="1"/>
    <col min="13" max="13" width="10.85546875" style="11" bestFit="1" customWidth="1"/>
    <col min="14" max="14" width="8.7109375" style="11"/>
  </cols>
  <sheetData>
    <row r="1" spans="1:13" ht="32.25" thickBot="1" x14ac:dyDescent="0.55000000000000004">
      <c r="A1" s="82" t="s">
        <v>812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3" ht="60.75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7" t="s">
        <v>5</v>
      </c>
      <c r="G2" s="2" t="s">
        <v>186</v>
      </c>
      <c r="H2" s="2" t="s">
        <v>187</v>
      </c>
      <c r="I2" s="64" t="s">
        <v>183</v>
      </c>
      <c r="J2" s="34" t="s">
        <v>184</v>
      </c>
      <c r="K2" s="34" t="s">
        <v>755</v>
      </c>
      <c r="L2" s="61" t="s">
        <v>756</v>
      </c>
    </row>
    <row r="3" spans="1:13" ht="35.25" customHeight="1" x14ac:dyDescent="0.25">
      <c r="A3" s="7">
        <v>1</v>
      </c>
      <c r="B3" s="8" t="s">
        <v>86</v>
      </c>
      <c r="C3" s="8" t="s">
        <v>87</v>
      </c>
      <c r="D3" s="8" t="s">
        <v>51</v>
      </c>
      <c r="E3" s="8" t="s">
        <v>6</v>
      </c>
      <c r="F3" s="28" t="s">
        <v>88</v>
      </c>
      <c r="G3" s="8" t="s">
        <v>185</v>
      </c>
      <c r="H3" s="8" t="s">
        <v>197</v>
      </c>
      <c r="I3" s="65">
        <v>300</v>
      </c>
      <c r="J3" s="46">
        <f>I3/1000</f>
        <v>0.3</v>
      </c>
      <c r="K3" s="57">
        <f>J3/1000</f>
        <v>2.9999999999999997E-4</v>
      </c>
      <c r="L3" s="55">
        <f>I3/2</f>
        <v>150</v>
      </c>
    </row>
    <row r="4" spans="1:13" ht="22.5" customHeight="1" x14ac:dyDescent="0.25">
      <c r="A4" s="9">
        <v>2</v>
      </c>
      <c r="B4" s="3" t="s">
        <v>89</v>
      </c>
      <c r="C4" s="3" t="s">
        <v>56</v>
      </c>
      <c r="D4" s="3" t="s">
        <v>51</v>
      </c>
      <c r="E4" s="3" t="s">
        <v>7</v>
      </c>
      <c r="F4" s="29" t="s">
        <v>90</v>
      </c>
      <c r="G4" s="3" t="s">
        <v>188</v>
      </c>
      <c r="H4" s="3" t="s">
        <v>189</v>
      </c>
      <c r="I4" s="66">
        <v>220</v>
      </c>
      <c r="J4" s="19">
        <f t="shared" ref="J4:J67" si="0">I4/1000</f>
        <v>0.22</v>
      </c>
      <c r="K4" s="58">
        <f t="shared" ref="K4:K67" si="1">J4/1000</f>
        <v>2.2000000000000001E-4</v>
      </c>
      <c r="L4" s="55">
        <f t="shared" ref="L4:L67" si="2">I4/2</f>
        <v>110</v>
      </c>
    </row>
    <row r="5" spans="1:13" ht="43.9" customHeight="1" x14ac:dyDescent="0.25">
      <c r="A5" s="9">
        <v>3</v>
      </c>
      <c r="B5" s="3" t="s">
        <v>91</v>
      </c>
      <c r="C5" s="3" t="s">
        <v>56</v>
      </c>
      <c r="D5" s="3" t="s">
        <v>51</v>
      </c>
      <c r="E5" s="3" t="s">
        <v>7</v>
      </c>
      <c r="F5" s="29" t="s">
        <v>92</v>
      </c>
      <c r="G5" s="3" t="s">
        <v>190</v>
      </c>
      <c r="H5" s="3" t="s">
        <v>191</v>
      </c>
      <c r="I5" s="66">
        <v>150</v>
      </c>
      <c r="J5" s="19">
        <f t="shared" si="0"/>
        <v>0.15</v>
      </c>
      <c r="K5" s="58">
        <f t="shared" si="1"/>
        <v>1.4999999999999999E-4</v>
      </c>
      <c r="L5" s="55">
        <f t="shared" si="2"/>
        <v>75</v>
      </c>
      <c r="M5" s="12"/>
    </row>
    <row r="6" spans="1:13" ht="43.5" customHeight="1" thickBot="1" x14ac:dyDescent="0.3">
      <c r="A6" s="9">
        <v>4</v>
      </c>
      <c r="B6" s="3" t="s">
        <v>93</v>
      </c>
      <c r="C6" s="3" t="s">
        <v>56</v>
      </c>
      <c r="D6" s="3" t="s">
        <v>51</v>
      </c>
      <c r="E6" s="3" t="s">
        <v>7</v>
      </c>
      <c r="F6" s="30" t="s">
        <v>94</v>
      </c>
      <c r="G6" s="3" t="s">
        <v>275</v>
      </c>
      <c r="H6" s="3" t="s">
        <v>192</v>
      </c>
      <c r="I6" s="66">
        <v>510</v>
      </c>
      <c r="J6" s="19">
        <f t="shared" si="0"/>
        <v>0.51</v>
      </c>
      <c r="K6" s="58">
        <f t="shared" si="1"/>
        <v>5.1000000000000004E-4</v>
      </c>
      <c r="L6" s="55">
        <f t="shared" si="2"/>
        <v>255</v>
      </c>
    </row>
    <row r="7" spans="1:13" ht="43.9" customHeight="1" x14ac:dyDescent="0.25">
      <c r="A7" s="7">
        <v>5</v>
      </c>
      <c r="B7" s="3" t="s">
        <v>95</v>
      </c>
      <c r="C7" s="3" t="s">
        <v>96</v>
      </c>
      <c r="D7" s="3" t="s">
        <v>51</v>
      </c>
      <c r="E7" s="3" t="s">
        <v>9</v>
      </c>
      <c r="F7" s="29" t="s">
        <v>97</v>
      </c>
      <c r="G7" s="3" t="s">
        <v>194</v>
      </c>
      <c r="H7" s="3" t="s">
        <v>195</v>
      </c>
      <c r="I7" s="66">
        <v>11270</v>
      </c>
      <c r="J7" s="19">
        <f t="shared" si="0"/>
        <v>11.27</v>
      </c>
      <c r="K7" s="58">
        <f t="shared" si="1"/>
        <v>1.1269999999999999E-2</v>
      </c>
      <c r="L7" s="55">
        <f t="shared" si="2"/>
        <v>5635</v>
      </c>
    </row>
    <row r="8" spans="1:13" ht="43.9" customHeight="1" x14ac:dyDescent="0.25">
      <c r="A8" s="9">
        <v>6</v>
      </c>
      <c r="B8" s="3" t="s">
        <v>10</v>
      </c>
      <c r="C8" s="3" t="s">
        <v>98</v>
      </c>
      <c r="D8" s="3" t="s">
        <v>51</v>
      </c>
      <c r="E8" s="3" t="s">
        <v>6</v>
      </c>
      <c r="F8" s="29" t="s">
        <v>99</v>
      </c>
      <c r="G8" s="3" t="s">
        <v>196</v>
      </c>
      <c r="H8" s="3" t="s">
        <v>197</v>
      </c>
      <c r="I8" s="66">
        <v>300</v>
      </c>
      <c r="J8" s="19">
        <f t="shared" si="0"/>
        <v>0.3</v>
      </c>
      <c r="K8" s="58">
        <f t="shared" si="1"/>
        <v>2.9999999999999997E-4</v>
      </c>
      <c r="L8" s="55">
        <f t="shared" si="2"/>
        <v>150</v>
      </c>
    </row>
    <row r="9" spans="1:13" ht="43.9" customHeight="1" x14ac:dyDescent="0.25">
      <c r="A9" s="9">
        <v>7</v>
      </c>
      <c r="B9" s="3" t="s">
        <v>11</v>
      </c>
      <c r="C9" s="3" t="s">
        <v>100</v>
      </c>
      <c r="D9" s="3" t="s">
        <v>51</v>
      </c>
      <c r="E9" s="3" t="s">
        <v>6</v>
      </c>
      <c r="F9" s="29"/>
      <c r="G9" s="3" t="s">
        <v>198</v>
      </c>
      <c r="H9" s="3" t="s">
        <v>199</v>
      </c>
      <c r="I9" s="66">
        <v>0</v>
      </c>
      <c r="J9" s="19">
        <v>9</v>
      </c>
      <c r="K9" s="58">
        <f t="shared" si="1"/>
        <v>8.9999999999999993E-3</v>
      </c>
      <c r="L9" s="55">
        <f t="shared" si="2"/>
        <v>0</v>
      </c>
    </row>
    <row r="10" spans="1:13" ht="43.9" customHeight="1" thickBot="1" x14ac:dyDescent="0.3">
      <c r="A10" s="9">
        <v>8</v>
      </c>
      <c r="B10" s="3" t="s">
        <v>101</v>
      </c>
      <c r="C10" s="3" t="s">
        <v>79</v>
      </c>
      <c r="D10" s="3" t="s">
        <v>51</v>
      </c>
      <c r="E10" s="3" t="s">
        <v>12</v>
      </c>
      <c r="F10" s="29" t="s">
        <v>102</v>
      </c>
      <c r="G10" s="3" t="s">
        <v>200</v>
      </c>
      <c r="H10" s="3" t="s">
        <v>201</v>
      </c>
      <c r="I10" s="66">
        <v>92880</v>
      </c>
      <c r="J10" s="19">
        <f t="shared" si="0"/>
        <v>92.88</v>
      </c>
      <c r="K10" s="58">
        <f t="shared" si="1"/>
        <v>9.287999999999999E-2</v>
      </c>
      <c r="L10" s="55">
        <f t="shared" si="2"/>
        <v>46440</v>
      </c>
    </row>
    <row r="11" spans="1:13" ht="43.9" customHeight="1" x14ac:dyDescent="0.25">
      <c r="A11" s="7">
        <v>9</v>
      </c>
      <c r="B11" s="3" t="s">
        <v>103</v>
      </c>
      <c r="C11" s="3" t="s">
        <v>56</v>
      </c>
      <c r="D11" s="3" t="s">
        <v>51</v>
      </c>
      <c r="E11" s="3" t="s">
        <v>12</v>
      </c>
      <c r="F11" s="29" t="s">
        <v>104</v>
      </c>
      <c r="G11" s="3" t="s">
        <v>202</v>
      </c>
      <c r="H11" s="3" t="s">
        <v>203</v>
      </c>
      <c r="I11" s="66">
        <v>120</v>
      </c>
      <c r="J11" s="19">
        <f t="shared" si="0"/>
        <v>0.12</v>
      </c>
      <c r="K11" s="58">
        <f t="shared" si="1"/>
        <v>1.1999999999999999E-4</v>
      </c>
      <c r="L11" s="55">
        <f t="shared" si="2"/>
        <v>60</v>
      </c>
    </row>
    <row r="12" spans="1:13" ht="43.9" customHeight="1" x14ac:dyDescent="0.25">
      <c r="A12" s="9">
        <v>10</v>
      </c>
      <c r="B12" s="3" t="s">
        <v>105</v>
      </c>
      <c r="C12" s="3" t="s">
        <v>56</v>
      </c>
      <c r="D12" s="3" t="s">
        <v>51</v>
      </c>
      <c r="E12" s="3" t="s">
        <v>12</v>
      </c>
      <c r="F12" s="29" t="s">
        <v>106</v>
      </c>
      <c r="G12" s="3" t="s">
        <v>204</v>
      </c>
      <c r="H12" s="3" t="s">
        <v>205</v>
      </c>
      <c r="I12" s="66">
        <v>2300</v>
      </c>
      <c r="J12" s="19">
        <f t="shared" si="0"/>
        <v>2.2999999999999998</v>
      </c>
      <c r="K12" s="58">
        <f t="shared" si="1"/>
        <v>2.3E-3</v>
      </c>
      <c r="L12" s="55">
        <f t="shared" si="2"/>
        <v>1150</v>
      </c>
    </row>
    <row r="13" spans="1:13" x14ac:dyDescent="0.25">
      <c r="A13" s="9">
        <v>11</v>
      </c>
      <c r="B13" s="3" t="s">
        <v>13</v>
      </c>
      <c r="C13" s="3" t="s">
        <v>13</v>
      </c>
      <c r="D13" s="3" t="s">
        <v>51</v>
      </c>
      <c r="E13" s="3"/>
      <c r="F13" s="29"/>
      <c r="G13" s="3"/>
      <c r="H13" s="3"/>
      <c r="I13" s="66">
        <v>0</v>
      </c>
      <c r="J13" s="19">
        <f t="shared" si="0"/>
        <v>0</v>
      </c>
      <c r="K13" s="58">
        <f t="shared" si="1"/>
        <v>0</v>
      </c>
      <c r="L13" s="55">
        <f t="shared" si="2"/>
        <v>0</v>
      </c>
    </row>
    <row r="14" spans="1:13" ht="43.9" customHeight="1" thickBot="1" x14ac:dyDescent="0.3">
      <c r="A14" s="9">
        <v>12</v>
      </c>
      <c r="B14" s="3" t="s">
        <v>107</v>
      </c>
      <c r="C14" s="3" t="s">
        <v>108</v>
      </c>
      <c r="D14" s="3" t="s">
        <v>51</v>
      </c>
      <c r="E14" s="3" t="s">
        <v>12</v>
      </c>
      <c r="F14" s="29" t="s">
        <v>109</v>
      </c>
      <c r="G14" s="3" t="s">
        <v>211</v>
      </c>
      <c r="H14" s="3" t="s">
        <v>210</v>
      </c>
      <c r="I14" s="66">
        <v>440</v>
      </c>
      <c r="J14" s="19">
        <f t="shared" si="0"/>
        <v>0.44</v>
      </c>
      <c r="K14" s="58">
        <f t="shared" si="1"/>
        <v>4.4000000000000002E-4</v>
      </c>
      <c r="L14" s="55">
        <f t="shared" si="2"/>
        <v>220</v>
      </c>
    </row>
    <row r="15" spans="1:13" ht="46.15" customHeight="1" x14ac:dyDescent="0.25">
      <c r="A15" s="7">
        <v>13</v>
      </c>
      <c r="B15" s="3" t="s">
        <v>110</v>
      </c>
      <c r="C15" s="3" t="s">
        <v>111</v>
      </c>
      <c r="D15" s="3" t="s">
        <v>51</v>
      </c>
      <c r="E15" s="3" t="s">
        <v>12</v>
      </c>
      <c r="F15" s="29" t="s">
        <v>112</v>
      </c>
      <c r="G15" s="3" t="s">
        <v>212</v>
      </c>
      <c r="H15" s="3" t="s">
        <v>209</v>
      </c>
      <c r="I15" s="66">
        <v>2500</v>
      </c>
      <c r="J15" s="19">
        <f t="shared" si="0"/>
        <v>2.5</v>
      </c>
      <c r="K15" s="58">
        <f t="shared" si="1"/>
        <v>2.5000000000000001E-3</v>
      </c>
      <c r="L15" s="55">
        <f t="shared" si="2"/>
        <v>1250</v>
      </c>
    </row>
    <row r="16" spans="1:13" ht="43.9" customHeight="1" x14ac:dyDescent="0.25">
      <c r="A16" s="9">
        <v>14</v>
      </c>
      <c r="B16" s="3" t="s">
        <v>113</v>
      </c>
      <c r="C16" s="3" t="s">
        <v>111</v>
      </c>
      <c r="D16" s="3" t="s">
        <v>51</v>
      </c>
      <c r="E16" s="3" t="s">
        <v>12</v>
      </c>
      <c r="F16" s="29" t="s">
        <v>114</v>
      </c>
      <c r="G16" s="3" t="s">
        <v>213</v>
      </c>
      <c r="H16" s="3" t="s">
        <v>214</v>
      </c>
      <c r="I16" s="66">
        <v>250</v>
      </c>
      <c r="J16" s="19">
        <f t="shared" si="0"/>
        <v>0.25</v>
      </c>
      <c r="K16" s="58">
        <f t="shared" si="1"/>
        <v>2.5000000000000001E-4</v>
      </c>
      <c r="L16" s="55">
        <f t="shared" si="2"/>
        <v>125</v>
      </c>
    </row>
    <row r="17" spans="1:12" ht="58.5" customHeight="1" x14ac:dyDescent="0.25">
      <c r="A17" s="9">
        <v>15</v>
      </c>
      <c r="B17" s="3" t="s">
        <v>115</v>
      </c>
      <c r="C17" s="3" t="s">
        <v>111</v>
      </c>
      <c r="D17" s="3" t="s">
        <v>51</v>
      </c>
      <c r="E17" s="3" t="s">
        <v>12</v>
      </c>
      <c r="F17" s="29" t="s">
        <v>116</v>
      </c>
      <c r="G17" s="3" t="s">
        <v>212</v>
      </c>
      <c r="H17" s="3" t="s">
        <v>209</v>
      </c>
      <c r="I17" s="66">
        <v>2500</v>
      </c>
      <c r="J17" s="19">
        <f t="shared" si="0"/>
        <v>2.5</v>
      </c>
      <c r="K17" s="58">
        <f t="shared" si="1"/>
        <v>2.5000000000000001E-3</v>
      </c>
      <c r="L17" s="55">
        <f t="shared" si="2"/>
        <v>1250</v>
      </c>
    </row>
    <row r="18" spans="1:12" ht="73.150000000000006" customHeight="1" thickBot="1" x14ac:dyDescent="0.3">
      <c r="A18" s="9">
        <v>16</v>
      </c>
      <c r="B18" s="3" t="s">
        <v>117</v>
      </c>
      <c r="C18" s="3" t="s">
        <v>54</v>
      </c>
      <c r="D18" s="3" t="s">
        <v>51</v>
      </c>
      <c r="E18" s="3" t="s">
        <v>12</v>
      </c>
      <c r="F18" s="29" t="s">
        <v>118</v>
      </c>
      <c r="G18" s="3" t="s">
        <v>271</v>
      </c>
      <c r="H18" s="3" t="s">
        <v>201</v>
      </c>
      <c r="I18" s="66">
        <v>500</v>
      </c>
      <c r="J18" s="19">
        <f t="shared" si="0"/>
        <v>0.5</v>
      </c>
      <c r="K18" s="58">
        <f t="shared" si="1"/>
        <v>5.0000000000000001E-4</v>
      </c>
      <c r="L18" s="55">
        <f t="shared" si="2"/>
        <v>250</v>
      </c>
    </row>
    <row r="19" spans="1:12" ht="43.9" customHeight="1" x14ac:dyDescent="0.25">
      <c r="A19" s="7">
        <v>17</v>
      </c>
      <c r="B19" s="3" t="s">
        <v>119</v>
      </c>
      <c r="C19" s="3" t="s">
        <v>56</v>
      </c>
      <c r="D19" s="3" t="s">
        <v>51</v>
      </c>
      <c r="E19" s="3" t="s">
        <v>12</v>
      </c>
      <c r="F19" s="29" t="s">
        <v>120</v>
      </c>
      <c r="G19" s="3" t="s">
        <v>8</v>
      </c>
      <c r="H19" s="3" t="s">
        <v>208</v>
      </c>
      <c r="I19" s="66">
        <v>2200</v>
      </c>
      <c r="J19" s="19">
        <f t="shared" si="0"/>
        <v>2.2000000000000002</v>
      </c>
      <c r="K19" s="58">
        <f t="shared" si="1"/>
        <v>2.2000000000000001E-3</v>
      </c>
      <c r="L19" s="55">
        <f t="shared" si="2"/>
        <v>1100</v>
      </c>
    </row>
    <row r="20" spans="1:12" ht="58.5" customHeight="1" x14ac:dyDescent="0.25">
      <c r="A20" s="9">
        <v>18</v>
      </c>
      <c r="B20" s="3" t="s">
        <v>121</v>
      </c>
      <c r="C20" s="3" t="s">
        <v>79</v>
      </c>
      <c r="D20" s="3" t="s">
        <v>51</v>
      </c>
      <c r="E20" s="3" t="s">
        <v>12</v>
      </c>
      <c r="F20" s="31" t="s">
        <v>122</v>
      </c>
      <c r="G20" s="3" t="s">
        <v>206</v>
      </c>
      <c r="H20" s="3" t="s">
        <v>207</v>
      </c>
      <c r="I20" s="66">
        <v>420</v>
      </c>
      <c r="J20" s="19">
        <f t="shared" si="0"/>
        <v>0.42</v>
      </c>
      <c r="K20" s="58">
        <f t="shared" si="1"/>
        <v>4.1999999999999996E-4</v>
      </c>
      <c r="L20" s="55">
        <f t="shared" si="2"/>
        <v>210</v>
      </c>
    </row>
    <row r="21" spans="1:12" ht="43.9" customHeight="1" x14ac:dyDescent="0.25">
      <c r="A21" s="9">
        <v>19</v>
      </c>
      <c r="B21" s="3" t="s">
        <v>11</v>
      </c>
      <c r="C21" s="3" t="s">
        <v>100</v>
      </c>
      <c r="D21" s="3" t="s">
        <v>23</v>
      </c>
      <c r="E21" s="3" t="s">
        <v>6</v>
      </c>
      <c r="F21" s="29"/>
      <c r="G21" s="3" t="s">
        <v>216</v>
      </c>
      <c r="H21" s="3" t="s">
        <v>215</v>
      </c>
      <c r="I21" s="66">
        <v>300</v>
      </c>
      <c r="J21" s="19">
        <f t="shared" si="0"/>
        <v>0.3</v>
      </c>
      <c r="K21" s="58">
        <f t="shared" si="1"/>
        <v>2.9999999999999997E-4</v>
      </c>
      <c r="L21" s="55">
        <f t="shared" si="2"/>
        <v>150</v>
      </c>
    </row>
    <row r="22" spans="1:12" ht="43.9" customHeight="1" thickBot="1" x14ac:dyDescent="0.3">
      <c r="A22" s="9">
        <v>20</v>
      </c>
      <c r="B22" s="3" t="s">
        <v>123</v>
      </c>
      <c r="C22" s="3" t="s">
        <v>54</v>
      </c>
      <c r="D22" s="3" t="s">
        <v>23</v>
      </c>
      <c r="E22" s="3" t="s">
        <v>12</v>
      </c>
      <c r="F22" s="29"/>
      <c r="G22" s="3" t="s">
        <v>217</v>
      </c>
      <c r="H22" s="3" t="s">
        <v>218</v>
      </c>
      <c r="I22" s="66">
        <v>15000</v>
      </c>
      <c r="J22" s="19">
        <f t="shared" si="0"/>
        <v>15</v>
      </c>
      <c r="K22" s="58">
        <f t="shared" si="1"/>
        <v>1.4999999999999999E-2</v>
      </c>
      <c r="L22" s="55">
        <f t="shared" si="2"/>
        <v>7500</v>
      </c>
    </row>
    <row r="23" spans="1:12" ht="43.9" customHeight="1" x14ac:dyDescent="0.25">
      <c r="A23" s="7">
        <v>21</v>
      </c>
      <c r="B23" s="3" t="s">
        <v>11</v>
      </c>
      <c r="C23" s="3" t="s">
        <v>100</v>
      </c>
      <c r="D23" s="3" t="s">
        <v>23</v>
      </c>
      <c r="E23" s="3" t="s">
        <v>6</v>
      </c>
      <c r="F23" s="29" t="s">
        <v>124</v>
      </c>
      <c r="G23" s="4" t="s">
        <v>219</v>
      </c>
      <c r="H23" s="3" t="s">
        <v>220</v>
      </c>
      <c r="I23" s="66">
        <v>500</v>
      </c>
      <c r="J23" s="19">
        <f t="shared" si="0"/>
        <v>0.5</v>
      </c>
      <c r="K23" s="58">
        <f t="shared" si="1"/>
        <v>5.0000000000000001E-4</v>
      </c>
      <c r="L23" s="55">
        <f t="shared" si="2"/>
        <v>250</v>
      </c>
    </row>
    <row r="24" spans="1:12" ht="29.65" customHeight="1" x14ac:dyDescent="0.25">
      <c r="A24" s="9">
        <v>22</v>
      </c>
      <c r="B24" s="3" t="s">
        <v>125</v>
      </c>
      <c r="C24" s="3" t="s">
        <v>125</v>
      </c>
      <c r="D24" s="3" t="s">
        <v>23</v>
      </c>
      <c r="E24" s="3"/>
      <c r="F24" s="29"/>
      <c r="G24" s="3"/>
      <c r="H24" s="3"/>
      <c r="I24" s="66">
        <v>0</v>
      </c>
      <c r="J24" s="19">
        <f t="shared" si="0"/>
        <v>0</v>
      </c>
      <c r="K24" s="58">
        <f t="shared" si="1"/>
        <v>0</v>
      </c>
      <c r="L24" s="55">
        <f t="shared" si="2"/>
        <v>0</v>
      </c>
    </row>
    <row r="25" spans="1:12" ht="43.9" customHeight="1" x14ac:dyDescent="0.25">
      <c r="A25" s="9">
        <v>23</v>
      </c>
      <c r="B25" s="3" t="s">
        <v>126</v>
      </c>
      <c r="C25" s="3" t="s">
        <v>72</v>
      </c>
      <c r="D25" s="3" t="s">
        <v>127</v>
      </c>
      <c r="E25" s="3" t="s">
        <v>7</v>
      </c>
      <c r="F25" s="29" t="s">
        <v>128</v>
      </c>
      <c r="G25" s="3" t="s">
        <v>227</v>
      </c>
      <c r="H25" s="3" t="s">
        <v>228</v>
      </c>
      <c r="I25" s="66">
        <v>330</v>
      </c>
      <c r="J25" s="19">
        <f t="shared" si="0"/>
        <v>0.33</v>
      </c>
      <c r="K25" s="58">
        <f t="shared" si="1"/>
        <v>3.3E-4</v>
      </c>
      <c r="L25" s="55">
        <f t="shared" si="2"/>
        <v>165</v>
      </c>
    </row>
    <row r="26" spans="1:12" ht="43.9" customHeight="1" thickBot="1" x14ac:dyDescent="0.3">
      <c r="A26" s="9">
        <v>24</v>
      </c>
      <c r="B26" s="3" t="s">
        <v>16</v>
      </c>
      <c r="C26" s="3" t="s">
        <v>129</v>
      </c>
      <c r="D26" s="3" t="s">
        <v>127</v>
      </c>
      <c r="E26" s="3" t="s">
        <v>17</v>
      </c>
      <c r="F26" s="29" t="s">
        <v>130</v>
      </c>
      <c r="G26" s="3" t="s">
        <v>229</v>
      </c>
      <c r="H26" s="3" t="s">
        <v>230</v>
      </c>
      <c r="I26" s="66">
        <v>290000</v>
      </c>
      <c r="J26" s="19">
        <f t="shared" si="0"/>
        <v>290</v>
      </c>
      <c r="K26" s="58">
        <f t="shared" si="1"/>
        <v>0.28999999999999998</v>
      </c>
      <c r="L26" s="55">
        <f t="shared" si="2"/>
        <v>145000</v>
      </c>
    </row>
    <row r="27" spans="1:12" ht="73.150000000000006" customHeight="1" x14ac:dyDescent="0.25">
      <c r="A27" s="7">
        <v>25</v>
      </c>
      <c r="B27" s="3" t="s">
        <v>131</v>
      </c>
      <c r="C27" s="3" t="s">
        <v>132</v>
      </c>
      <c r="D27" s="3" t="s">
        <v>127</v>
      </c>
      <c r="E27" s="3" t="s">
        <v>6</v>
      </c>
      <c r="F27" s="29" t="s">
        <v>133</v>
      </c>
      <c r="G27" s="3" t="s">
        <v>198</v>
      </c>
      <c r="H27" s="3" t="s">
        <v>231</v>
      </c>
      <c r="I27" s="66">
        <v>0</v>
      </c>
      <c r="J27" s="19">
        <f t="shared" si="0"/>
        <v>0</v>
      </c>
      <c r="K27" s="58">
        <f t="shared" si="1"/>
        <v>0</v>
      </c>
      <c r="L27" s="55">
        <f t="shared" si="2"/>
        <v>0</v>
      </c>
    </row>
    <row r="28" spans="1:12" ht="58.5" customHeight="1" x14ac:dyDescent="0.25">
      <c r="A28" s="9">
        <v>26</v>
      </c>
      <c r="B28" s="3" t="s">
        <v>134</v>
      </c>
      <c r="C28" s="3" t="s">
        <v>135</v>
      </c>
      <c r="D28" s="3" t="s">
        <v>127</v>
      </c>
      <c r="E28" s="3" t="s">
        <v>6</v>
      </c>
      <c r="F28" s="29" t="s">
        <v>136</v>
      </c>
      <c r="G28" s="3" t="s">
        <v>221</v>
      </c>
      <c r="H28" s="3" t="s">
        <v>222</v>
      </c>
      <c r="I28" s="66">
        <v>169</v>
      </c>
      <c r="J28" s="19">
        <f t="shared" si="0"/>
        <v>0.16900000000000001</v>
      </c>
      <c r="K28" s="58">
        <f t="shared" si="1"/>
        <v>1.6900000000000002E-4</v>
      </c>
      <c r="L28" s="55">
        <f t="shared" si="2"/>
        <v>84.5</v>
      </c>
    </row>
    <row r="29" spans="1:12" ht="43.9" customHeight="1" x14ac:dyDescent="0.25">
      <c r="A29" s="9">
        <v>27</v>
      </c>
      <c r="B29" s="3" t="s">
        <v>137</v>
      </c>
      <c r="C29" s="3" t="s">
        <v>129</v>
      </c>
      <c r="D29" s="3" t="s">
        <v>138</v>
      </c>
      <c r="E29" s="3" t="s">
        <v>17</v>
      </c>
      <c r="F29" s="29" t="s">
        <v>139</v>
      </c>
      <c r="G29" s="3" t="s">
        <v>223</v>
      </c>
      <c r="H29" s="3" t="s">
        <v>224</v>
      </c>
      <c r="I29" s="66">
        <v>700</v>
      </c>
      <c r="J29" s="19">
        <f t="shared" si="0"/>
        <v>0.7</v>
      </c>
      <c r="K29" s="58">
        <f t="shared" si="1"/>
        <v>6.9999999999999999E-4</v>
      </c>
      <c r="L29" s="55">
        <f t="shared" si="2"/>
        <v>350</v>
      </c>
    </row>
    <row r="30" spans="1:12" ht="43.9" customHeight="1" thickBot="1" x14ac:dyDescent="0.3">
      <c r="A30" s="9">
        <v>28</v>
      </c>
      <c r="B30" s="3" t="s">
        <v>140</v>
      </c>
      <c r="C30" s="3" t="s">
        <v>141</v>
      </c>
      <c r="D30" s="3" t="s">
        <v>142</v>
      </c>
      <c r="E30" s="3" t="s">
        <v>18</v>
      </c>
      <c r="F30" s="29" t="s">
        <v>143</v>
      </c>
      <c r="G30" s="3" t="s">
        <v>225</v>
      </c>
      <c r="H30" s="3" t="s">
        <v>226</v>
      </c>
      <c r="I30" s="66">
        <v>345</v>
      </c>
      <c r="J30" s="19">
        <f t="shared" si="0"/>
        <v>0.34499999999999997</v>
      </c>
      <c r="K30" s="58">
        <f t="shared" si="1"/>
        <v>3.4499999999999998E-4</v>
      </c>
      <c r="L30" s="55">
        <f t="shared" si="2"/>
        <v>172.5</v>
      </c>
    </row>
    <row r="31" spans="1:12" ht="28.5" customHeight="1" x14ac:dyDescent="0.25">
      <c r="A31" s="7">
        <v>29</v>
      </c>
      <c r="B31" s="3" t="s">
        <v>144</v>
      </c>
      <c r="C31" s="3" t="s">
        <v>145</v>
      </c>
      <c r="D31" s="3" t="s">
        <v>144</v>
      </c>
      <c r="E31" s="3" t="s">
        <v>19</v>
      </c>
      <c r="F31" s="29" t="s">
        <v>146</v>
      </c>
      <c r="G31" s="3" t="s">
        <v>232</v>
      </c>
      <c r="H31" s="3" t="s">
        <v>233</v>
      </c>
      <c r="I31" s="66">
        <v>1500</v>
      </c>
      <c r="J31" s="19">
        <f t="shared" si="0"/>
        <v>1.5</v>
      </c>
      <c r="K31" s="58">
        <f t="shared" si="1"/>
        <v>1.5E-3</v>
      </c>
      <c r="L31" s="55">
        <f t="shared" si="2"/>
        <v>750</v>
      </c>
    </row>
    <row r="32" spans="1:12" ht="43.9" customHeight="1" x14ac:dyDescent="0.25">
      <c r="A32" s="9">
        <v>30</v>
      </c>
      <c r="B32" s="3" t="s">
        <v>147</v>
      </c>
      <c r="C32" s="3" t="s">
        <v>148</v>
      </c>
      <c r="D32" s="3" t="s">
        <v>149</v>
      </c>
      <c r="E32" s="3" t="s">
        <v>6</v>
      </c>
      <c r="F32" s="29"/>
      <c r="G32" s="3" t="s">
        <v>234</v>
      </c>
      <c r="H32" s="3" t="s">
        <v>203</v>
      </c>
      <c r="I32" s="66">
        <v>120</v>
      </c>
      <c r="J32" s="19">
        <f t="shared" si="0"/>
        <v>0.12</v>
      </c>
      <c r="K32" s="58">
        <f t="shared" si="1"/>
        <v>1.1999999999999999E-4</v>
      </c>
      <c r="L32" s="55">
        <f t="shared" si="2"/>
        <v>60</v>
      </c>
    </row>
    <row r="33" spans="1:12" ht="43.9" customHeight="1" x14ac:dyDescent="0.25">
      <c r="A33" s="9">
        <v>31</v>
      </c>
      <c r="B33" s="3" t="s">
        <v>21</v>
      </c>
      <c r="C33" s="3" t="s">
        <v>150</v>
      </c>
      <c r="D33" s="3" t="s">
        <v>51</v>
      </c>
      <c r="E33" s="3" t="s">
        <v>12</v>
      </c>
      <c r="F33" s="29" t="s">
        <v>151</v>
      </c>
      <c r="G33" s="3" t="s">
        <v>235</v>
      </c>
      <c r="H33" s="3" t="s">
        <v>236</v>
      </c>
      <c r="I33" s="66">
        <v>12000</v>
      </c>
      <c r="J33" s="19">
        <f t="shared" si="0"/>
        <v>12</v>
      </c>
      <c r="K33" s="58">
        <f t="shared" si="1"/>
        <v>1.2E-2</v>
      </c>
      <c r="L33" s="55">
        <f t="shared" si="2"/>
        <v>6000</v>
      </c>
    </row>
    <row r="34" spans="1:12" ht="31.5" customHeight="1" thickBot="1" x14ac:dyDescent="0.3">
      <c r="A34" s="9">
        <v>32</v>
      </c>
      <c r="B34" s="3" t="s">
        <v>22</v>
      </c>
      <c r="C34" s="3" t="s">
        <v>152</v>
      </c>
      <c r="D34" s="3" t="s">
        <v>23</v>
      </c>
      <c r="E34" s="3" t="s">
        <v>9</v>
      </c>
      <c r="F34" s="29" t="s">
        <v>153</v>
      </c>
      <c r="G34" s="3"/>
      <c r="H34" s="3"/>
      <c r="I34" s="66">
        <v>0</v>
      </c>
      <c r="J34" s="19">
        <f t="shared" si="0"/>
        <v>0</v>
      </c>
      <c r="K34" s="58">
        <f t="shared" si="1"/>
        <v>0</v>
      </c>
      <c r="L34" s="55">
        <f t="shared" si="2"/>
        <v>0</v>
      </c>
    </row>
    <row r="35" spans="1:12" ht="45" x14ac:dyDescent="0.25">
      <c r="A35" s="7">
        <v>33</v>
      </c>
      <c r="B35" s="3" t="s">
        <v>154</v>
      </c>
      <c r="C35" s="3" t="s">
        <v>155</v>
      </c>
      <c r="D35" s="3" t="s">
        <v>156</v>
      </c>
      <c r="E35" s="3" t="s">
        <v>12</v>
      </c>
      <c r="F35" s="29" t="s">
        <v>157</v>
      </c>
      <c r="G35" s="3" t="s">
        <v>272</v>
      </c>
      <c r="H35" s="3" t="s">
        <v>273</v>
      </c>
      <c r="I35" s="66">
        <v>200</v>
      </c>
      <c r="J35" s="19">
        <f t="shared" si="0"/>
        <v>0.2</v>
      </c>
      <c r="K35" s="58">
        <f t="shared" si="1"/>
        <v>2.0000000000000001E-4</v>
      </c>
      <c r="L35" s="55">
        <f t="shared" si="2"/>
        <v>100</v>
      </c>
    </row>
    <row r="36" spans="1:12" ht="60" x14ac:dyDescent="0.25">
      <c r="A36" s="9">
        <v>34</v>
      </c>
      <c r="B36" s="3" t="s">
        <v>24</v>
      </c>
      <c r="C36" s="3" t="s">
        <v>56</v>
      </c>
      <c r="D36" s="3" t="s">
        <v>158</v>
      </c>
      <c r="E36" s="3" t="s">
        <v>12</v>
      </c>
      <c r="F36" s="29" t="s">
        <v>34</v>
      </c>
      <c r="G36" s="3" t="s">
        <v>25</v>
      </c>
      <c r="H36" s="3" t="s">
        <v>274</v>
      </c>
      <c r="I36" s="66">
        <v>11000</v>
      </c>
      <c r="J36" s="19">
        <f t="shared" si="0"/>
        <v>11</v>
      </c>
      <c r="K36" s="58">
        <f t="shared" si="1"/>
        <v>1.0999999999999999E-2</v>
      </c>
      <c r="L36" s="55">
        <f t="shared" si="2"/>
        <v>5500</v>
      </c>
    </row>
    <row r="37" spans="1:12" ht="43.15" customHeight="1" x14ac:dyDescent="0.25">
      <c r="A37" s="9">
        <v>35</v>
      </c>
      <c r="B37" s="5" t="s">
        <v>26</v>
      </c>
      <c r="C37" s="3" t="s">
        <v>72</v>
      </c>
      <c r="D37" s="3" t="s">
        <v>84</v>
      </c>
      <c r="E37" s="3" t="s">
        <v>12</v>
      </c>
      <c r="F37" s="29" t="s">
        <v>159</v>
      </c>
      <c r="G37" s="3" t="s">
        <v>200</v>
      </c>
      <c r="H37" s="3" t="s">
        <v>15</v>
      </c>
      <c r="I37" s="66">
        <v>500</v>
      </c>
      <c r="J37" s="19">
        <f t="shared" si="0"/>
        <v>0.5</v>
      </c>
      <c r="K37" s="58">
        <f t="shared" si="1"/>
        <v>5.0000000000000001E-4</v>
      </c>
      <c r="L37" s="55">
        <f t="shared" si="2"/>
        <v>250</v>
      </c>
    </row>
    <row r="38" spans="1:12" ht="43.9" customHeight="1" thickBot="1" x14ac:dyDescent="0.3">
      <c r="A38" s="9">
        <v>36</v>
      </c>
      <c r="B38" s="3" t="s">
        <v>160</v>
      </c>
      <c r="C38" s="3" t="s">
        <v>27</v>
      </c>
      <c r="D38" s="3" t="s">
        <v>61</v>
      </c>
      <c r="E38" s="3" t="s">
        <v>6</v>
      </c>
      <c r="F38" s="29" t="s">
        <v>28</v>
      </c>
      <c r="G38" s="3" t="s">
        <v>237</v>
      </c>
      <c r="H38" s="3" t="s">
        <v>238</v>
      </c>
      <c r="I38" s="66">
        <v>290</v>
      </c>
      <c r="J38" s="19">
        <f t="shared" si="0"/>
        <v>0.28999999999999998</v>
      </c>
      <c r="K38" s="58">
        <f t="shared" si="1"/>
        <v>2.9E-4</v>
      </c>
      <c r="L38" s="55">
        <f t="shared" si="2"/>
        <v>145</v>
      </c>
    </row>
    <row r="39" spans="1:12" ht="87.4" customHeight="1" x14ac:dyDescent="0.25">
      <c r="A39" s="7">
        <v>37</v>
      </c>
      <c r="B39" s="3" t="s">
        <v>161</v>
      </c>
      <c r="C39" s="3" t="s">
        <v>29</v>
      </c>
      <c r="D39" s="3" t="s">
        <v>162</v>
      </c>
      <c r="E39" s="3" t="s">
        <v>6</v>
      </c>
      <c r="F39" s="29" t="s">
        <v>30</v>
      </c>
      <c r="G39" s="3" t="s">
        <v>239</v>
      </c>
      <c r="H39" s="3" t="s">
        <v>240</v>
      </c>
      <c r="I39" s="66">
        <v>160</v>
      </c>
      <c r="J39" s="19">
        <f t="shared" si="0"/>
        <v>0.16</v>
      </c>
      <c r="K39" s="58">
        <f t="shared" si="1"/>
        <v>1.6000000000000001E-4</v>
      </c>
      <c r="L39" s="55">
        <f t="shared" si="2"/>
        <v>80</v>
      </c>
    </row>
    <row r="40" spans="1:12" ht="87.4" customHeight="1" x14ac:dyDescent="0.25">
      <c r="A40" s="9">
        <v>38</v>
      </c>
      <c r="B40" s="3" t="s">
        <v>31</v>
      </c>
      <c r="C40" s="3" t="s">
        <v>56</v>
      </c>
      <c r="D40" s="3" t="s">
        <v>51</v>
      </c>
      <c r="E40" s="3" t="s">
        <v>12</v>
      </c>
      <c r="F40" s="29" t="s">
        <v>34</v>
      </c>
      <c r="G40" s="3" t="s">
        <v>191</v>
      </c>
      <c r="H40" s="3" t="s">
        <v>241</v>
      </c>
      <c r="I40" s="66">
        <v>1500</v>
      </c>
      <c r="J40" s="19">
        <f t="shared" si="0"/>
        <v>1.5</v>
      </c>
      <c r="K40" s="58">
        <f t="shared" si="1"/>
        <v>1.5E-3</v>
      </c>
      <c r="L40" s="55">
        <f t="shared" si="2"/>
        <v>750</v>
      </c>
    </row>
    <row r="41" spans="1:12" ht="87.4" customHeight="1" x14ac:dyDescent="0.25">
      <c r="A41" s="9">
        <v>39</v>
      </c>
      <c r="B41" s="3" t="s">
        <v>32</v>
      </c>
      <c r="C41" s="3" t="s">
        <v>33</v>
      </c>
      <c r="D41" s="3" t="s">
        <v>51</v>
      </c>
      <c r="E41" s="3" t="s">
        <v>12</v>
      </c>
      <c r="F41" s="29" t="s">
        <v>34</v>
      </c>
      <c r="G41" s="3" t="s">
        <v>242</v>
      </c>
      <c r="H41" s="3" t="s">
        <v>243</v>
      </c>
      <c r="I41" s="66">
        <v>249.8</v>
      </c>
      <c r="J41" s="19">
        <f t="shared" si="0"/>
        <v>0.24980000000000002</v>
      </c>
      <c r="K41" s="58">
        <f t="shared" si="1"/>
        <v>2.498E-4</v>
      </c>
      <c r="L41" s="55">
        <f t="shared" si="2"/>
        <v>124.9</v>
      </c>
    </row>
    <row r="42" spans="1:12" ht="58.5" customHeight="1" thickBot="1" x14ac:dyDescent="0.3">
      <c r="A42" s="9">
        <v>40</v>
      </c>
      <c r="B42" s="3" t="s">
        <v>163</v>
      </c>
      <c r="C42" s="3" t="s">
        <v>164</v>
      </c>
      <c r="D42" s="3" t="s">
        <v>51</v>
      </c>
      <c r="E42" s="3" t="s">
        <v>12</v>
      </c>
      <c r="F42" s="29" t="s">
        <v>35</v>
      </c>
      <c r="G42" s="3" t="s">
        <v>244</v>
      </c>
      <c r="H42" s="3" t="s">
        <v>245</v>
      </c>
      <c r="I42" s="66">
        <v>558</v>
      </c>
      <c r="J42" s="19">
        <f t="shared" si="0"/>
        <v>0.55800000000000005</v>
      </c>
      <c r="K42" s="58">
        <f t="shared" si="1"/>
        <v>5.5800000000000001E-4</v>
      </c>
      <c r="L42" s="55">
        <f t="shared" si="2"/>
        <v>279</v>
      </c>
    </row>
    <row r="43" spans="1:12" ht="57.4" customHeight="1" x14ac:dyDescent="0.25">
      <c r="A43" s="7">
        <v>41</v>
      </c>
      <c r="B43" s="3" t="s">
        <v>165</v>
      </c>
      <c r="C43" s="3" t="s">
        <v>33</v>
      </c>
      <c r="D43" s="3" t="s">
        <v>51</v>
      </c>
      <c r="E43" s="3" t="s">
        <v>12</v>
      </c>
      <c r="F43" s="29" t="s">
        <v>35</v>
      </c>
      <c r="G43" s="3" t="s">
        <v>246</v>
      </c>
      <c r="H43" s="3" t="s">
        <v>193</v>
      </c>
      <c r="I43" s="66">
        <v>11270</v>
      </c>
      <c r="J43" s="19">
        <f t="shared" si="0"/>
        <v>11.27</v>
      </c>
      <c r="K43" s="58">
        <f t="shared" si="1"/>
        <v>1.1269999999999999E-2</v>
      </c>
      <c r="L43" s="55">
        <f t="shared" si="2"/>
        <v>5635</v>
      </c>
    </row>
    <row r="44" spans="1:12" ht="73.150000000000006" customHeight="1" x14ac:dyDescent="0.25">
      <c r="A44" s="9">
        <v>42</v>
      </c>
      <c r="B44" s="3" t="s">
        <v>31</v>
      </c>
      <c r="C44" s="3" t="s">
        <v>56</v>
      </c>
      <c r="D44" s="3" t="s">
        <v>51</v>
      </c>
      <c r="E44" s="3" t="s">
        <v>12</v>
      </c>
      <c r="F44" s="29" t="s">
        <v>35</v>
      </c>
      <c r="G44" s="3" t="s">
        <v>14</v>
      </c>
      <c r="H44" s="3" t="s">
        <v>247</v>
      </c>
      <c r="I44" s="66">
        <v>2500</v>
      </c>
      <c r="J44" s="19">
        <f t="shared" si="0"/>
        <v>2.5</v>
      </c>
      <c r="K44" s="58">
        <f t="shared" si="1"/>
        <v>2.5000000000000001E-3</v>
      </c>
      <c r="L44" s="55">
        <f t="shared" si="2"/>
        <v>1250</v>
      </c>
    </row>
    <row r="45" spans="1:12" ht="43.9" customHeight="1" x14ac:dyDescent="0.25">
      <c r="A45" s="9">
        <v>43</v>
      </c>
      <c r="B45" s="3" t="s">
        <v>62</v>
      </c>
      <c r="C45" s="3" t="s">
        <v>166</v>
      </c>
      <c r="D45" s="3" t="s">
        <v>51</v>
      </c>
      <c r="E45" s="3" t="s">
        <v>12</v>
      </c>
      <c r="F45" s="29" t="s">
        <v>63</v>
      </c>
      <c r="G45" s="3" t="s">
        <v>248</v>
      </c>
      <c r="H45" s="3" t="s">
        <v>249</v>
      </c>
      <c r="I45" s="66">
        <v>2500</v>
      </c>
      <c r="J45" s="19">
        <f t="shared" si="0"/>
        <v>2.5</v>
      </c>
      <c r="K45" s="58">
        <f t="shared" si="1"/>
        <v>2.5000000000000001E-3</v>
      </c>
      <c r="L45" s="55">
        <f t="shared" si="2"/>
        <v>1250</v>
      </c>
    </row>
    <row r="46" spans="1:12" ht="58.5" customHeight="1" thickBot="1" x14ac:dyDescent="0.3">
      <c r="A46" s="9">
        <v>44</v>
      </c>
      <c r="B46" s="3" t="s">
        <v>167</v>
      </c>
      <c r="C46" s="3" t="s">
        <v>168</v>
      </c>
      <c r="D46" s="3" t="s">
        <v>61</v>
      </c>
      <c r="E46" s="3" t="s">
        <v>12</v>
      </c>
      <c r="F46" s="29" t="s">
        <v>36</v>
      </c>
      <c r="G46" s="3" t="s">
        <v>250</v>
      </c>
      <c r="H46" s="3" t="s">
        <v>191</v>
      </c>
      <c r="I46" s="66">
        <v>150</v>
      </c>
      <c r="J46" s="19">
        <f t="shared" si="0"/>
        <v>0.15</v>
      </c>
      <c r="K46" s="58">
        <f t="shared" si="1"/>
        <v>1.4999999999999999E-4</v>
      </c>
      <c r="L46" s="55">
        <f t="shared" si="2"/>
        <v>75</v>
      </c>
    </row>
    <row r="47" spans="1:12" ht="73.150000000000006" customHeight="1" x14ac:dyDescent="0.25">
      <c r="A47" s="7">
        <v>45</v>
      </c>
      <c r="B47" s="3" t="s">
        <v>169</v>
      </c>
      <c r="C47" s="3" t="s">
        <v>56</v>
      </c>
      <c r="D47" s="3" t="s">
        <v>51</v>
      </c>
      <c r="E47" s="3" t="s">
        <v>12</v>
      </c>
      <c r="F47" s="29" t="s">
        <v>37</v>
      </c>
      <c r="G47" s="3" t="s">
        <v>200</v>
      </c>
      <c r="H47" s="3" t="s">
        <v>201</v>
      </c>
      <c r="I47" s="66">
        <v>500</v>
      </c>
      <c r="J47" s="19">
        <f t="shared" si="0"/>
        <v>0.5</v>
      </c>
      <c r="K47" s="58">
        <f t="shared" si="1"/>
        <v>5.0000000000000001E-4</v>
      </c>
      <c r="L47" s="55">
        <f t="shared" si="2"/>
        <v>250</v>
      </c>
    </row>
    <row r="48" spans="1:12" ht="58.5" customHeight="1" x14ac:dyDescent="0.25">
      <c r="A48" s="9">
        <v>46</v>
      </c>
      <c r="B48" s="3" t="s">
        <v>170</v>
      </c>
      <c r="C48" s="3" t="s">
        <v>171</v>
      </c>
      <c r="D48" s="3" t="s">
        <v>172</v>
      </c>
      <c r="E48" s="3" t="s">
        <v>12</v>
      </c>
      <c r="F48" s="29" t="s">
        <v>64</v>
      </c>
      <c r="G48" s="3" t="s">
        <v>251</v>
      </c>
      <c r="H48" s="3" t="s">
        <v>252</v>
      </c>
      <c r="I48" s="66">
        <v>350</v>
      </c>
      <c r="J48" s="19">
        <f t="shared" si="0"/>
        <v>0.35</v>
      </c>
      <c r="K48" s="58">
        <f t="shared" si="1"/>
        <v>3.5E-4</v>
      </c>
      <c r="L48" s="55">
        <f t="shared" si="2"/>
        <v>175</v>
      </c>
    </row>
    <row r="49" spans="1:12" ht="58.5" customHeight="1" x14ac:dyDescent="0.25">
      <c r="A49" s="9">
        <v>47</v>
      </c>
      <c r="B49" s="3" t="s">
        <v>39</v>
      </c>
      <c r="C49" s="3" t="s">
        <v>171</v>
      </c>
      <c r="D49" s="3" t="s">
        <v>173</v>
      </c>
      <c r="E49" s="3" t="s">
        <v>12</v>
      </c>
      <c r="F49" s="29" t="s">
        <v>38</v>
      </c>
      <c r="G49" s="3" t="s">
        <v>223</v>
      </c>
      <c r="H49" s="3" t="s">
        <v>224</v>
      </c>
      <c r="I49" s="66">
        <v>700</v>
      </c>
      <c r="J49" s="19">
        <f t="shared" si="0"/>
        <v>0.7</v>
      </c>
      <c r="K49" s="58">
        <f t="shared" si="1"/>
        <v>6.9999999999999999E-4</v>
      </c>
      <c r="L49" s="55">
        <f t="shared" si="2"/>
        <v>350</v>
      </c>
    </row>
    <row r="50" spans="1:12" ht="58.5" customHeight="1" thickBot="1" x14ac:dyDescent="0.3">
      <c r="A50" s="9">
        <v>48</v>
      </c>
      <c r="B50" s="3" t="s">
        <v>174</v>
      </c>
      <c r="C50" s="3" t="s">
        <v>79</v>
      </c>
      <c r="D50" s="3" t="s">
        <v>82</v>
      </c>
      <c r="E50" s="3" t="s">
        <v>12</v>
      </c>
      <c r="F50" s="29" t="s">
        <v>38</v>
      </c>
      <c r="G50" s="3" t="s">
        <v>253</v>
      </c>
      <c r="H50" s="3" t="s">
        <v>203</v>
      </c>
      <c r="I50" s="66">
        <v>12</v>
      </c>
      <c r="J50" s="19">
        <f t="shared" si="0"/>
        <v>1.2E-2</v>
      </c>
      <c r="K50" s="58">
        <f t="shared" si="1"/>
        <v>1.2E-5</v>
      </c>
      <c r="L50" s="55">
        <f t="shared" si="2"/>
        <v>6</v>
      </c>
    </row>
    <row r="51" spans="1:12" ht="100.9" customHeight="1" x14ac:dyDescent="0.25">
      <c r="A51" s="7">
        <v>49</v>
      </c>
      <c r="B51" s="3" t="s">
        <v>65</v>
      </c>
      <c r="C51" s="3" t="s">
        <v>175</v>
      </c>
      <c r="D51" s="3" t="s">
        <v>61</v>
      </c>
      <c r="E51" s="3" t="s">
        <v>12</v>
      </c>
      <c r="F51" s="29" t="s">
        <v>176</v>
      </c>
      <c r="G51" s="3" t="s">
        <v>252</v>
      </c>
      <c r="H51" s="3" t="s">
        <v>254</v>
      </c>
      <c r="I51" s="66">
        <v>3500</v>
      </c>
      <c r="J51" s="19">
        <f t="shared" si="0"/>
        <v>3.5</v>
      </c>
      <c r="K51" s="58">
        <f t="shared" si="1"/>
        <v>3.5000000000000001E-3</v>
      </c>
      <c r="L51" s="55">
        <f t="shared" si="2"/>
        <v>1750</v>
      </c>
    </row>
    <row r="52" spans="1:12" ht="73.150000000000006" customHeight="1" x14ac:dyDescent="0.25">
      <c r="A52" s="9">
        <v>50</v>
      </c>
      <c r="B52" s="6" t="s">
        <v>40</v>
      </c>
      <c r="C52" s="3" t="s">
        <v>166</v>
      </c>
      <c r="D52" s="3" t="s">
        <v>51</v>
      </c>
      <c r="E52" s="3" t="s">
        <v>12</v>
      </c>
      <c r="F52" s="29" t="s">
        <v>38</v>
      </c>
      <c r="G52" s="3" t="s">
        <v>214</v>
      </c>
      <c r="H52" s="3" t="s">
        <v>209</v>
      </c>
      <c r="I52" s="66">
        <v>2500</v>
      </c>
      <c r="J52" s="19">
        <f t="shared" si="0"/>
        <v>2.5</v>
      </c>
      <c r="K52" s="58">
        <f t="shared" si="1"/>
        <v>2.5000000000000001E-3</v>
      </c>
      <c r="L52" s="55">
        <f t="shared" si="2"/>
        <v>1250</v>
      </c>
    </row>
    <row r="53" spans="1:12" ht="116.65" customHeight="1" x14ac:dyDescent="0.25">
      <c r="A53" s="9">
        <v>51</v>
      </c>
      <c r="B53" s="3" t="s">
        <v>41</v>
      </c>
      <c r="C53" s="3" t="s">
        <v>171</v>
      </c>
      <c r="D53" s="3" t="s">
        <v>177</v>
      </c>
      <c r="E53" s="3" t="s">
        <v>12</v>
      </c>
      <c r="F53" s="29" t="s">
        <v>42</v>
      </c>
      <c r="G53" s="3" t="s">
        <v>270</v>
      </c>
      <c r="H53" s="3" t="s">
        <v>243</v>
      </c>
      <c r="I53" s="66">
        <v>240</v>
      </c>
      <c r="J53" s="19">
        <f t="shared" si="0"/>
        <v>0.24</v>
      </c>
      <c r="K53" s="58">
        <f t="shared" si="1"/>
        <v>2.3999999999999998E-4</v>
      </c>
      <c r="L53" s="55">
        <f t="shared" si="2"/>
        <v>120</v>
      </c>
    </row>
    <row r="54" spans="1:12" ht="58.5" customHeight="1" thickBot="1" x14ac:dyDescent="0.3">
      <c r="A54" s="9">
        <v>52</v>
      </c>
      <c r="B54" s="3" t="s">
        <v>43</v>
      </c>
      <c r="C54" s="3" t="s">
        <v>166</v>
      </c>
      <c r="D54" s="3" t="s">
        <v>82</v>
      </c>
      <c r="E54" s="3" t="s">
        <v>6</v>
      </c>
      <c r="F54" s="29" t="s">
        <v>42</v>
      </c>
      <c r="G54" s="3" t="s">
        <v>44</v>
      </c>
      <c r="H54" s="3" t="s">
        <v>269</v>
      </c>
      <c r="I54" s="66">
        <v>20000</v>
      </c>
      <c r="J54" s="19">
        <f t="shared" si="0"/>
        <v>20</v>
      </c>
      <c r="K54" s="58">
        <f t="shared" si="1"/>
        <v>0.02</v>
      </c>
      <c r="L54" s="55">
        <f t="shared" si="2"/>
        <v>10000</v>
      </c>
    </row>
    <row r="55" spans="1:12" ht="43.9" customHeight="1" x14ac:dyDescent="0.25">
      <c r="A55" s="7">
        <v>53</v>
      </c>
      <c r="B55" s="3" t="s">
        <v>66</v>
      </c>
      <c r="C55" s="3" t="s">
        <v>67</v>
      </c>
      <c r="D55" s="3" t="s">
        <v>178</v>
      </c>
      <c r="E55" s="3" t="s">
        <v>12</v>
      </c>
      <c r="F55" s="29" t="s">
        <v>68</v>
      </c>
      <c r="G55" s="3" t="s">
        <v>69</v>
      </c>
      <c r="H55" s="3" t="s">
        <v>267</v>
      </c>
      <c r="I55" s="66">
        <v>60</v>
      </c>
      <c r="J55" s="19">
        <f t="shared" si="0"/>
        <v>0.06</v>
      </c>
      <c r="K55" s="58">
        <f t="shared" si="1"/>
        <v>5.9999999999999995E-5</v>
      </c>
      <c r="L55" s="55">
        <f t="shared" si="2"/>
        <v>30</v>
      </c>
    </row>
    <row r="56" spans="1:12" ht="73.150000000000006" customHeight="1" x14ac:dyDescent="0.25">
      <c r="A56" s="9">
        <v>54</v>
      </c>
      <c r="B56" s="3" t="s">
        <v>70</v>
      </c>
      <c r="C56" s="3" t="s">
        <v>33</v>
      </c>
      <c r="D56" s="3" t="s">
        <v>51</v>
      </c>
      <c r="E56" s="3" t="s">
        <v>12</v>
      </c>
      <c r="F56" s="29" t="s">
        <v>64</v>
      </c>
      <c r="G56" s="3" t="s">
        <v>246</v>
      </c>
      <c r="H56" s="3" t="s">
        <v>193</v>
      </c>
      <c r="I56" s="66">
        <v>11270</v>
      </c>
      <c r="J56" s="19">
        <f t="shared" si="0"/>
        <v>11.27</v>
      </c>
      <c r="K56" s="58">
        <f t="shared" si="1"/>
        <v>1.1269999999999999E-2</v>
      </c>
      <c r="L56" s="55">
        <f t="shared" si="2"/>
        <v>5635</v>
      </c>
    </row>
    <row r="57" spans="1:12" ht="73.150000000000006" customHeight="1" x14ac:dyDescent="0.25">
      <c r="A57" s="9">
        <v>55</v>
      </c>
      <c r="B57" s="3" t="s">
        <v>45</v>
      </c>
      <c r="C57" s="3" t="s">
        <v>46</v>
      </c>
      <c r="D57" s="3" t="s">
        <v>23</v>
      </c>
      <c r="E57" s="3" t="s">
        <v>12</v>
      </c>
      <c r="F57" s="29" t="s">
        <v>42</v>
      </c>
      <c r="G57" s="3" t="s">
        <v>47</v>
      </c>
      <c r="H57" s="3" t="s">
        <v>268</v>
      </c>
      <c r="I57" s="66">
        <v>75</v>
      </c>
      <c r="J57" s="19">
        <f t="shared" si="0"/>
        <v>7.4999999999999997E-2</v>
      </c>
      <c r="K57" s="58">
        <f t="shared" si="1"/>
        <v>7.4999999999999993E-5</v>
      </c>
      <c r="L57" s="55">
        <f t="shared" si="2"/>
        <v>37.5</v>
      </c>
    </row>
    <row r="58" spans="1:12" ht="73.150000000000006" customHeight="1" thickBot="1" x14ac:dyDescent="0.3">
      <c r="A58" s="9">
        <v>56</v>
      </c>
      <c r="B58" s="3" t="s">
        <v>45</v>
      </c>
      <c r="C58" s="3" t="s">
        <v>46</v>
      </c>
      <c r="D58" s="3" t="s">
        <v>82</v>
      </c>
      <c r="E58" s="3" t="s">
        <v>12</v>
      </c>
      <c r="F58" s="29" t="s">
        <v>48</v>
      </c>
      <c r="G58" s="3" t="s">
        <v>267</v>
      </c>
      <c r="H58" s="3" t="s">
        <v>49</v>
      </c>
      <c r="I58" s="66">
        <v>600</v>
      </c>
      <c r="J58" s="19">
        <f t="shared" si="0"/>
        <v>0.6</v>
      </c>
      <c r="K58" s="58">
        <f t="shared" si="1"/>
        <v>5.9999999999999995E-4</v>
      </c>
      <c r="L58" s="55">
        <f t="shared" si="2"/>
        <v>300</v>
      </c>
    </row>
    <row r="59" spans="1:12" ht="43.9" customHeight="1" x14ac:dyDescent="0.25">
      <c r="A59" s="7">
        <v>57</v>
      </c>
      <c r="B59" s="6" t="s">
        <v>71</v>
      </c>
      <c r="C59" s="3" t="s">
        <v>72</v>
      </c>
      <c r="D59" s="3" t="s">
        <v>73</v>
      </c>
      <c r="E59" s="3" t="s">
        <v>12</v>
      </c>
      <c r="F59" s="29" t="s">
        <v>74</v>
      </c>
      <c r="G59" s="3" t="s">
        <v>266</v>
      </c>
      <c r="H59" s="3" t="s">
        <v>265</v>
      </c>
      <c r="I59" s="66">
        <v>130</v>
      </c>
      <c r="J59" s="19">
        <f t="shared" si="0"/>
        <v>0.13</v>
      </c>
      <c r="K59" s="58">
        <f t="shared" si="1"/>
        <v>1.3000000000000002E-4</v>
      </c>
      <c r="L59" s="55">
        <f t="shared" si="2"/>
        <v>65</v>
      </c>
    </row>
    <row r="60" spans="1:12" ht="58.5" customHeight="1" x14ac:dyDescent="0.25">
      <c r="A60" s="9">
        <v>58</v>
      </c>
      <c r="B60" s="3" t="s">
        <v>50</v>
      </c>
      <c r="C60" s="3" t="s">
        <v>29</v>
      </c>
      <c r="D60" s="3" t="s">
        <v>51</v>
      </c>
      <c r="E60" s="3" t="s">
        <v>12</v>
      </c>
      <c r="F60" s="29" t="s">
        <v>52</v>
      </c>
      <c r="G60" s="3" t="s">
        <v>263</v>
      </c>
      <c r="H60" s="3" t="s">
        <v>264</v>
      </c>
      <c r="I60" s="66">
        <v>5500</v>
      </c>
      <c r="J60" s="19">
        <f t="shared" si="0"/>
        <v>5.5</v>
      </c>
      <c r="K60" s="58">
        <f t="shared" si="1"/>
        <v>5.4999999999999997E-3</v>
      </c>
      <c r="L60" s="55">
        <f t="shared" si="2"/>
        <v>2750</v>
      </c>
    </row>
    <row r="61" spans="1:12" ht="58.5" customHeight="1" x14ac:dyDescent="0.25">
      <c r="A61" s="9">
        <v>59</v>
      </c>
      <c r="B61" s="3" t="s">
        <v>75</v>
      </c>
      <c r="C61" s="3" t="s">
        <v>67</v>
      </c>
      <c r="D61" s="3" t="s">
        <v>76</v>
      </c>
      <c r="E61" s="3" t="s">
        <v>12</v>
      </c>
      <c r="F61" s="29" t="s">
        <v>77</v>
      </c>
      <c r="G61" s="3" t="s">
        <v>262</v>
      </c>
      <c r="H61" s="3" t="s">
        <v>261</v>
      </c>
      <c r="I61" s="66">
        <v>710</v>
      </c>
      <c r="J61" s="19">
        <f t="shared" si="0"/>
        <v>0.71</v>
      </c>
      <c r="K61" s="58">
        <f t="shared" si="1"/>
        <v>7.0999999999999991E-4</v>
      </c>
      <c r="L61" s="55">
        <f t="shared" si="2"/>
        <v>355</v>
      </c>
    </row>
    <row r="62" spans="1:12" ht="58.5" customHeight="1" thickBot="1" x14ac:dyDescent="0.3">
      <c r="A62" s="9">
        <v>60</v>
      </c>
      <c r="B62" s="3" t="s">
        <v>53</v>
      </c>
      <c r="C62" s="3" t="s">
        <v>54</v>
      </c>
      <c r="D62" s="3" t="s">
        <v>23</v>
      </c>
      <c r="E62" s="3" t="s">
        <v>12</v>
      </c>
      <c r="F62" s="29" t="s">
        <v>55</v>
      </c>
      <c r="G62" s="3" t="s">
        <v>20</v>
      </c>
      <c r="H62" s="3" t="s">
        <v>218</v>
      </c>
      <c r="I62" s="66">
        <v>15000</v>
      </c>
      <c r="J62" s="19">
        <f t="shared" si="0"/>
        <v>15</v>
      </c>
      <c r="K62" s="58">
        <f t="shared" si="1"/>
        <v>1.4999999999999999E-2</v>
      </c>
      <c r="L62" s="55">
        <f t="shared" si="2"/>
        <v>7500</v>
      </c>
    </row>
    <row r="63" spans="1:12" ht="43.9" customHeight="1" x14ac:dyDescent="0.25">
      <c r="A63" s="7">
        <v>61</v>
      </c>
      <c r="B63" s="3" t="s">
        <v>179</v>
      </c>
      <c r="C63" s="3" t="s">
        <v>56</v>
      </c>
      <c r="D63" s="3" t="s">
        <v>51</v>
      </c>
      <c r="E63" s="3" t="s">
        <v>12</v>
      </c>
      <c r="F63" s="29" t="s">
        <v>57</v>
      </c>
      <c r="G63" s="3" t="s">
        <v>260</v>
      </c>
      <c r="H63" s="3" t="s">
        <v>201</v>
      </c>
      <c r="I63" s="66">
        <v>510</v>
      </c>
      <c r="J63" s="19">
        <f t="shared" si="0"/>
        <v>0.51</v>
      </c>
      <c r="K63" s="58">
        <f t="shared" si="1"/>
        <v>5.1000000000000004E-4</v>
      </c>
      <c r="L63" s="55">
        <f t="shared" si="2"/>
        <v>255</v>
      </c>
    </row>
    <row r="64" spans="1:12" ht="43.9" customHeight="1" x14ac:dyDescent="0.25">
      <c r="A64" s="9">
        <v>62</v>
      </c>
      <c r="B64" s="3" t="s">
        <v>58</v>
      </c>
      <c r="C64" s="3" t="s">
        <v>56</v>
      </c>
      <c r="D64" s="3" t="s">
        <v>51</v>
      </c>
      <c r="E64" s="3" t="s">
        <v>6</v>
      </c>
      <c r="F64" s="29" t="s">
        <v>59</v>
      </c>
      <c r="G64" s="3" t="s">
        <v>260</v>
      </c>
      <c r="H64" s="3" t="s">
        <v>201</v>
      </c>
      <c r="I64" s="66">
        <v>510</v>
      </c>
      <c r="J64" s="19">
        <f t="shared" si="0"/>
        <v>0.51</v>
      </c>
      <c r="K64" s="58">
        <f t="shared" si="1"/>
        <v>5.1000000000000004E-4</v>
      </c>
      <c r="L64" s="55">
        <f t="shared" si="2"/>
        <v>255</v>
      </c>
    </row>
    <row r="65" spans="1:12" ht="58.5" customHeight="1" x14ac:dyDescent="0.25">
      <c r="A65" s="9">
        <v>63</v>
      </c>
      <c r="B65" s="3" t="s">
        <v>180</v>
      </c>
      <c r="C65" s="3" t="s">
        <v>56</v>
      </c>
      <c r="D65" s="3" t="s">
        <v>51</v>
      </c>
      <c r="E65" s="3" t="s">
        <v>12</v>
      </c>
      <c r="F65" s="29" t="s">
        <v>60</v>
      </c>
      <c r="G65" s="3" t="s">
        <v>260</v>
      </c>
      <c r="H65" s="3" t="s">
        <v>201</v>
      </c>
      <c r="I65" s="66">
        <v>510</v>
      </c>
      <c r="J65" s="19">
        <f t="shared" si="0"/>
        <v>0.51</v>
      </c>
      <c r="K65" s="58">
        <f t="shared" si="1"/>
        <v>5.1000000000000004E-4</v>
      </c>
      <c r="L65" s="55">
        <f t="shared" si="2"/>
        <v>255</v>
      </c>
    </row>
    <row r="66" spans="1:12" ht="58.5" customHeight="1" thickBot="1" x14ac:dyDescent="0.3">
      <c r="A66" s="9">
        <v>64</v>
      </c>
      <c r="B66" s="3" t="s">
        <v>78</v>
      </c>
      <c r="C66" s="3" t="s">
        <v>79</v>
      </c>
      <c r="D66" s="3" t="s">
        <v>61</v>
      </c>
      <c r="E66" s="3" t="s">
        <v>12</v>
      </c>
      <c r="F66" s="29" t="s">
        <v>80</v>
      </c>
      <c r="G66" s="3" t="s">
        <v>197</v>
      </c>
      <c r="H66" s="3" t="s">
        <v>259</v>
      </c>
      <c r="I66" s="66">
        <v>3000</v>
      </c>
      <c r="J66" s="19">
        <f t="shared" si="0"/>
        <v>3</v>
      </c>
      <c r="K66" s="58">
        <f t="shared" si="1"/>
        <v>3.0000000000000001E-3</v>
      </c>
      <c r="L66" s="55">
        <f t="shared" si="2"/>
        <v>1500</v>
      </c>
    </row>
    <row r="67" spans="1:12" ht="73.150000000000006" customHeight="1" x14ac:dyDescent="0.25">
      <c r="A67" s="7">
        <v>65</v>
      </c>
      <c r="B67" s="3" t="s">
        <v>81</v>
      </c>
      <c r="C67" s="3" t="s">
        <v>56</v>
      </c>
      <c r="D67" s="3" t="s">
        <v>82</v>
      </c>
      <c r="E67" s="3" t="s">
        <v>12</v>
      </c>
      <c r="F67" s="29" t="s">
        <v>83</v>
      </c>
      <c r="G67" s="3" t="s">
        <v>257</v>
      </c>
      <c r="H67" s="3" t="s">
        <v>258</v>
      </c>
      <c r="I67" s="66">
        <v>2600</v>
      </c>
      <c r="J67" s="19">
        <f t="shared" si="0"/>
        <v>2.6</v>
      </c>
      <c r="K67" s="58">
        <f t="shared" si="1"/>
        <v>2.5999999999999999E-3</v>
      </c>
      <c r="L67" s="55">
        <f t="shared" si="2"/>
        <v>1300</v>
      </c>
    </row>
    <row r="68" spans="1:12" ht="30" x14ac:dyDescent="0.25">
      <c r="A68" s="9">
        <v>66</v>
      </c>
      <c r="B68" s="3" t="s">
        <v>181</v>
      </c>
      <c r="C68" s="3" t="s">
        <v>56</v>
      </c>
      <c r="D68" s="3" t="s">
        <v>84</v>
      </c>
      <c r="E68" s="3" t="s">
        <v>12</v>
      </c>
      <c r="F68" s="29" t="s">
        <v>85</v>
      </c>
      <c r="G68" s="3" t="s">
        <v>255</v>
      </c>
      <c r="H68" s="3" t="s">
        <v>256</v>
      </c>
      <c r="I68" s="66">
        <v>45000</v>
      </c>
      <c r="J68" s="19">
        <f t="shared" ref="J68" si="3">I68/1000</f>
        <v>45</v>
      </c>
      <c r="K68" s="58">
        <f t="shared" ref="K68:K83" si="4">J68/1000</f>
        <v>4.4999999999999998E-2</v>
      </c>
      <c r="L68" s="55">
        <f t="shared" ref="L68:L131" si="5">I68/2</f>
        <v>22500</v>
      </c>
    </row>
    <row r="69" spans="1:12" ht="60" x14ac:dyDescent="0.25">
      <c r="A69" s="9">
        <v>67</v>
      </c>
      <c r="B69" s="3" t="s">
        <v>280</v>
      </c>
      <c r="C69" s="15" t="s">
        <v>276</v>
      </c>
      <c r="D69" s="3" t="s">
        <v>277</v>
      </c>
      <c r="E69" s="3" t="s">
        <v>12</v>
      </c>
      <c r="F69" s="16">
        <v>44677</v>
      </c>
      <c r="G69" s="15" t="s">
        <v>278</v>
      </c>
      <c r="H69" s="15" t="s">
        <v>279</v>
      </c>
      <c r="I69" s="67">
        <v>101</v>
      </c>
      <c r="J69" s="14">
        <v>1.01</v>
      </c>
      <c r="K69" s="58">
        <f t="shared" si="4"/>
        <v>1.01E-3</v>
      </c>
      <c r="L69" s="55">
        <f t="shared" si="5"/>
        <v>50.5</v>
      </c>
    </row>
    <row r="70" spans="1:12" ht="30.75" thickBot="1" x14ac:dyDescent="0.3">
      <c r="A70" s="9">
        <v>68</v>
      </c>
      <c r="B70" s="3" t="s">
        <v>285</v>
      </c>
      <c r="C70" s="15" t="s">
        <v>281</v>
      </c>
      <c r="D70" s="15" t="s">
        <v>282</v>
      </c>
      <c r="E70" s="15" t="s">
        <v>12</v>
      </c>
      <c r="F70" s="16">
        <v>44831</v>
      </c>
      <c r="G70" s="15" t="s">
        <v>284</v>
      </c>
      <c r="H70" s="15" t="s">
        <v>283</v>
      </c>
      <c r="I70" s="67">
        <v>35000</v>
      </c>
      <c r="J70" s="14">
        <v>35</v>
      </c>
      <c r="K70" s="58">
        <f t="shared" si="4"/>
        <v>3.5000000000000003E-2</v>
      </c>
      <c r="L70" s="55">
        <f t="shared" si="5"/>
        <v>17500</v>
      </c>
    </row>
    <row r="71" spans="1:12" ht="30" x14ac:dyDescent="0.25">
      <c r="A71" s="7">
        <v>69</v>
      </c>
      <c r="B71" s="17" t="s">
        <v>287</v>
      </c>
      <c r="C71" s="17" t="s">
        <v>56</v>
      </c>
      <c r="D71" s="18" t="s">
        <v>288</v>
      </c>
      <c r="E71" s="18" t="s">
        <v>12</v>
      </c>
      <c r="F71" s="16" t="s">
        <v>286</v>
      </c>
      <c r="G71" s="18" t="s">
        <v>234</v>
      </c>
      <c r="H71" s="18" t="s">
        <v>203</v>
      </c>
      <c r="I71" s="66">
        <v>120</v>
      </c>
      <c r="J71" s="19">
        <v>1.2</v>
      </c>
      <c r="K71" s="58">
        <f t="shared" si="4"/>
        <v>1.1999999999999999E-3</v>
      </c>
      <c r="L71" s="55">
        <f t="shared" si="5"/>
        <v>60</v>
      </c>
    </row>
    <row r="72" spans="1:12" ht="30" x14ac:dyDescent="0.25">
      <c r="A72" s="9">
        <v>70</v>
      </c>
      <c r="B72" s="17" t="s">
        <v>291</v>
      </c>
      <c r="C72" s="17" t="s">
        <v>56</v>
      </c>
      <c r="D72" s="18" t="s">
        <v>138</v>
      </c>
      <c r="E72" s="18" t="s">
        <v>12</v>
      </c>
      <c r="F72" s="16"/>
      <c r="G72" s="18" t="s">
        <v>289</v>
      </c>
      <c r="H72" s="18" t="s">
        <v>290</v>
      </c>
      <c r="I72" s="66">
        <v>4010</v>
      </c>
      <c r="J72" s="19">
        <v>40.1</v>
      </c>
      <c r="K72" s="58">
        <f t="shared" si="4"/>
        <v>4.0100000000000004E-2</v>
      </c>
      <c r="L72" s="55">
        <f t="shared" si="5"/>
        <v>2005</v>
      </c>
    </row>
    <row r="73" spans="1:12" ht="30" x14ac:dyDescent="0.25">
      <c r="A73" s="9">
        <v>71</v>
      </c>
      <c r="B73" s="3" t="s">
        <v>292</v>
      </c>
      <c r="C73" s="15" t="s">
        <v>29</v>
      </c>
      <c r="D73" s="3" t="s">
        <v>51</v>
      </c>
      <c r="E73" s="18" t="s">
        <v>12</v>
      </c>
      <c r="F73" s="32"/>
      <c r="G73" s="15" t="s">
        <v>293</v>
      </c>
      <c r="H73" s="15" t="s">
        <v>294</v>
      </c>
      <c r="I73" s="66">
        <v>5500</v>
      </c>
      <c r="J73" s="19">
        <v>5.5</v>
      </c>
      <c r="K73" s="58">
        <f t="shared" si="4"/>
        <v>5.4999999999999997E-3</v>
      </c>
      <c r="L73" s="55">
        <f t="shared" si="5"/>
        <v>2750</v>
      </c>
    </row>
    <row r="74" spans="1:12" ht="15.75" thickBot="1" x14ac:dyDescent="0.3">
      <c r="A74" s="9">
        <v>72</v>
      </c>
      <c r="B74" s="18" t="s">
        <v>295</v>
      </c>
      <c r="C74" s="18" t="s">
        <v>296</v>
      </c>
      <c r="D74" s="18" t="s">
        <v>297</v>
      </c>
      <c r="E74" s="18" t="s">
        <v>12</v>
      </c>
      <c r="F74" s="16">
        <v>44694</v>
      </c>
      <c r="G74" s="18" t="s">
        <v>298</v>
      </c>
      <c r="H74" s="18" t="s">
        <v>299</v>
      </c>
      <c r="I74" s="66">
        <v>30000</v>
      </c>
      <c r="J74" s="19">
        <v>30</v>
      </c>
      <c r="K74" s="58">
        <f t="shared" si="4"/>
        <v>0.03</v>
      </c>
      <c r="L74" s="55">
        <f t="shared" si="5"/>
        <v>15000</v>
      </c>
    </row>
    <row r="75" spans="1:12" ht="45" x14ac:dyDescent="0.25">
      <c r="A75" s="7">
        <v>73</v>
      </c>
      <c r="B75" s="17" t="s">
        <v>304</v>
      </c>
      <c r="C75" s="18" t="s">
        <v>300</v>
      </c>
      <c r="D75" s="18" t="s">
        <v>301</v>
      </c>
      <c r="E75" s="18" t="s">
        <v>12</v>
      </c>
      <c r="F75" s="16">
        <v>44695</v>
      </c>
      <c r="G75" s="18" t="s">
        <v>302</v>
      </c>
      <c r="H75" s="18" t="s">
        <v>303</v>
      </c>
      <c r="I75" s="66">
        <v>701.42</v>
      </c>
      <c r="J75" s="19">
        <v>0.70142000000000004</v>
      </c>
      <c r="K75" s="58">
        <f t="shared" si="4"/>
        <v>7.0142000000000002E-4</v>
      </c>
      <c r="L75" s="55">
        <f t="shared" si="5"/>
        <v>350.71</v>
      </c>
    </row>
    <row r="76" spans="1:12" ht="61.5" customHeight="1" x14ac:dyDescent="0.25">
      <c r="A76" s="9">
        <v>74</v>
      </c>
      <c r="B76" s="6" t="s">
        <v>307</v>
      </c>
      <c r="C76" s="21" t="s">
        <v>46</v>
      </c>
      <c r="D76" s="15" t="s">
        <v>82</v>
      </c>
      <c r="E76" s="15" t="s">
        <v>12</v>
      </c>
      <c r="F76" s="32"/>
      <c r="G76" s="6" t="s">
        <v>306</v>
      </c>
      <c r="H76" s="15" t="s">
        <v>305</v>
      </c>
      <c r="I76" s="66">
        <v>287</v>
      </c>
      <c r="J76" s="19">
        <v>0.28699999999999998</v>
      </c>
      <c r="K76" s="58">
        <f t="shared" si="4"/>
        <v>2.8699999999999998E-4</v>
      </c>
      <c r="L76" s="55">
        <f t="shared" si="5"/>
        <v>143.5</v>
      </c>
    </row>
    <row r="77" spans="1:12" ht="75" x14ac:dyDescent="0.25">
      <c r="A77" s="9">
        <v>75</v>
      </c>
      <c r="B77" s="3" t="s">
        <v>308</v>
      </c>
      <c r="C77" s="21" t="s">
        <v>166</v>
      </c>
      <c r="D77" s="15" t="s">
        <v>173</v>
      </c>
      <c r="E77" s="21" t="s">
        <v>12</v>
      </c>
      <c r="F77" s="41">
        <v>44693</v>
      </c>
      <c r="G77" s="21" t="s">
        <v>309</v>
      </c>
      <c r="H77" s="15" t="s">
        <v>310</v>
      </c>
      <c r="I77" s="66">
        <v>195</v>
      </c>
      <c r="J77" s="19">
        <v>0.19500000000000001</v>
      </c>
      <c r="K77" s="58">
        <f t="shared" si="4"/>
        <v>1.95E-4</v>
      </c>
      <c r="L77" s="55">
        <f t="shared" si="5"/>
        <v>97.5</v>
      </c>
    </row>
    <row r="78" spans="1:12" ht="45.75" thickBot="1" x14ac:dyDescent="0.3">
      <c r="A78" s="9">
        <v>76</v>
      </c>
      <c r="B78" s="23" t="s">
        <v>311</v>
      </c>
      <c r="C78" s="24" t="s">
        <v>312</v>
      </c>
      <c r="D78" s="18" t="s">
        <v>82</v>
      </c>
      <c r="E78" s="23" t="s">
        <v>12</v>
      </c>
      <c r="F78" s="26">
        <v>44701</v>
      </c>
      <c r="G78" s="24" t="s">
        <v>198</v>
      </c>
      <c r="H78" s="18" t="s">
        <v>199</v>
      </c>
      <c r="I78" s="66">
        <v>900</v>
      </c>
      <c r="J78" s="19">
        <v>0.9</v>
      </c>
      <c r="K78" s="58">
        <f t="shared" si="4"/>
        <v>8.9999999999999998E-4</v>
      </c>
      <c r="L78" s="55">
        <f t="shared" si="5"/>
        <v>450</v>
      </c>
    </row>
    <row r="79" spans="1:12" x14ac:dyDescent="0.25">
      <c r="A79" s="7">
        <v>77</v>
      </c>
      <c r="B79" s="6" t="s">
        <v>313</v>
      </c>
      <c r="C79" s="22" t="s">
        <v>56</v>
      </c>
      <c r="D79" s="10" t="s">
        <v>314</v>
      </c>
      <c r="E79" s="21" t="s">
        <v>12</v>
      </c>
      <c r="F79" s="36">
        <v>44704</v>
      </c>
      <c r="G79" s="22" t="s">
        <v>315</v>
      </c>
      <c r="H79" s="10" t="s">
        <v>208</v>
      </c>
      <c r="I79" s="68">
        <v>2200</v>
      </c>
      <c r="J79" s="20">
        <v>2.2000000000000002</v>
      </c>
      <c r="K79" s="58">
        <f t="shared" si="4"/>
        <v>2.2000000000000001E-3</v>
      </c>
      <c r="L79" s="55">
        <f t="shared" si="5"/>
        <v>1100</v>
      </c>
    </row>
    <row r="80" spans="1:12" ht="60" x14ac:dyDescent="0.25">
      <c r="A80" s="9">
        <v>78</v>
      </c>
      <c r="B80" s="17" t="s">
        <v>319</v>
      </c>
      <c r="C80" s="24" t="s">
        <v>316</v>
      </c>
      <c r="D80" s="18" t="s">
        <v>51</v>
      </c>
      <c r="E80" s="24" t="s">
        <v>12</v>
      </c>
      <c r="F80" s="26">
        <v>44900</v>
      </c>
      <c r="G80" s="24" t="s">
        <v>317</v>
      </c>
      <c r="H80" s="18" t="s">
        <v>318</v>
      </c>
      <c r="I80" s="69">
        <v>162</v>
      </c>
      <c r="J80" s="37">
        <v>0.16200000000000001</v>
      </c>
      <c r="K80" s="58">
        <f t="shared" si="4"/>
        <v>1.6200000000000001E-4</v>
      </c>
      <c r="L80" s="55">
        <f t="shared" si="5"/>
        <v>81</v>
      </c>
    </row>
    <row r="81" spans="1:14" ht="147.75" customHeight="1" x14ac:dyDescent="0.25">
      <c r="A81" s="9">
        <v>79</v>
      </c>
      <c r="B81" s="17" t="s">
        <v>322</v>
      </c>
      <c r="C81" s="24" t="s">
        <v>56</v>
      </c>
      <c r="D81" s="18" t="s">
        <v>320</v>
      </c>
      <c r="E81" s="24" t="s">
        <v>12</v>
      </c>
      <c r="F81" s="26">
        <v>44690</v>
      </c>
      <c r="G81" s="24" t="s">
        <v>255</v>
      </c>
      <c r="H81" s="24" t="s">
        <v>321</v>
      </c>
      <c r="I81" s="68">
        <v>45000</v>
      </c>
      <c r="J81" s="20">
        <v>45</v>
      </c>
      <c r="K81" s="58">
        <f t="shared" si="4"/>
        <v>4.4999999999999998E-2</v>
      </c>
      <c r="L81" s="55">
        <f t="shared" si="5"/>
        <v>22500</v>
      </c>
    </row>
    <row r="82" spans="1:14" ht="30.75" thickBot="1" x14ac:dyDescent="0.3">
      <c r="A82" s="9">
        <v>80</v>
      </c>
      <c r="B82" s="17" t="s">
        <v>327</v>
      </c>
      <c r="C82" s="18" t="s">
        <v>323</v>
      </c>
      <c r="D82" s="18" t="s">
        <v>324</v>
      </c>
      <c r="E82" s="24" t="s">
        <v>12</v>
      </c>
      <c r="F82" s="16">
        <v>44698</v>
      </c>
      <c r="G82" s="18" t="s">
        <v>325</v>
      </c>
      <c r="H82" s="18" t="s">
        <v>326</v>
      </c>
      <c r="I82" s="66">
        <v>122</v>
      </c>
      <c r="J82" s="19">
        <v>0.122</v>
      </c>
      <c r="K82" s="58">
        <f t="shared" si="4"/>
        <v>1.22E-4</v>
      </c>
      <c r="L82" s="55">
        <f t="shared" si="5"/>
        <v>61</v>
      </c>
    </row>
    <row r="83" spans="1:14" s="40" customFormat="1" x14ac:dyDescent="0.25">
      <c r="A83" s="7">
        <v>81</v>
      </c>
      <c r="B83" s="42" t="s">
        <v>328</v>
      </c>
      <c r="C83" s="42" t="s">
        <v>329</v>
      </c>
      <c r="D83" s="42" t="s">
        <v>51</v>
      </c>
      <c r="E83" s="42" t="s">
        <v>12</v>
      </c>
      <c r="F83" s="43">
        <v>44701</v>
      </c>
      <c r="G83" s="42" t="s">
        <v>330</v>
      </c>
      <c r="H83" s="42" t="s">
        <v>331</v>
      </c>
      <c r="I83" s="70">
        <v>400</v>
      </c>
      <c r="J83" s="44">
        <v>4</v>
      </c>
      <c r="K83" s="59">
        <f t="shared" si="4"/>
        <v>4.0000000000000001E-3</v>
      </c>
      <c r="L83" s="55">
        <f t="shared" si="5"/>
        <v>200</v>
      </c>
      <c r="M83" s="39" t="s">
        <v>421</v>
      </c>
      <c r="N83" s="39"/>
    </row>
    <row r="84" spans="1:14" ht="30" x14ac:dyDescent="0.25">
      <c r="A84" s="9">
        <v>82</v>
      </c>
      <c r="B84" s="23" t="s">
        <v>332</v>
      </c>
      <c r="C84" s="24" t="s">
        <v>333</v>
      </c>
      <c r="D84" s="24" t="s">
        <v>334</v>
      </c>
      <c r="E84" s="24" t="s">
        <v>12</v>
      </c>
      <c r="F84" s="26">
        <v>44697</v>
      </c>
      <c r="G84" s="24" t="s">
        <v>335</v>
      </c>
      <c r="H84" s="24" t="s">
        <v>336</v>
      </c>
      <c r="I84" s="66">
        <v>10000</v>
      </c>
      <c r="J84" s="19">
        <v>10</v>
      </c>
      <c r="K84" s="58">
        <f t="shared" ref="K84:K153" si="6">J84/1000</f>
        <v>0.01</v>
      </c>
      <c r="L84" s="55">
        <f t="shared" si="5"/>
        <v>5000</v>
      </c>
    </row>
    <row r="85" spans="1:14" ht="30" x14ac:dyDescent="0.25">
      <c r="A85" s="9">
        <v>83</v>
      </c>
      <c r="B85" s="23" t="s">
        <v>342</v>
      </c>
      <c r="C85" s="24" t="s">
        <v>56</v>
      </c>
      <c r="D85" s="24" t="s">
        <v>339</v>
      </c>
      <c r="E85" s="24" t="s">
        <v>12</v>
      </c>
      <c r="F85" s="26">
        <v>44636</v>
      </c>
      <c r="G85" s="24" t="s">
        <v>340</v>
      </c>
      <c r="H85" s="24" t="s">
        <v>341</v>
      </c>
      <c r="I85" s="68">
        <v>20000</v>
      </c>
      <c r="J85" s="20">
        <v>20</v>
      </c>
      <c r="K85" s="58">
        <f t="shared" si="6"/>
        <v>0.02</v>
      </c>
      <c r="L85" s="55">
        <f t="shared" si="5"/>
        <v>10000</v>
      </c>
    </row>
    <row r="86" spans="1:14" ht="90.75" thickBot="1" x14ac:dyDescent="0.3">
      <c r="A86" s="9">
        <v>84</v>
      </c>
      <c r="B86" s="17" t="s">
        <v>343</v>
      </c>
      <c r="C86" s="24" t="s">
        <v>344</v>
      </c>
      <c r="D86" s="24" t="s">
        <v>345</v>
      </c>
      <c r="E86" s="24" t="s">
        <v>12</v>
      </c>
      <c r="F86" s="26">
        <v>44703</v>
      </c>
      <c r="G86" s="24" t="s">
        <v>346</v>
      </c>
      <c r="H86" s="24" t="s">
        <v>347</v>
      </c>
      <c r="I86" s="66">
        <v>400</v>
      </c>
      <c r="J86" s="19">
        <v>4</v>
      </c>
      <c r="K86" s="58">
        <f t="shared" si="6"/>
        <v>4.0000000000000001E-3</v>
      </c>
      <c r="L86" s="55">
        <f t="shared" si="5"/>
        <v>200</v>
      </c>
    </row>
    <row r="87" spans="1:14" ht="45" x14ac:dyDescent="0.25">
      <c r="A87" s="7">
        <v>85</v>
      </c>
      <c r="B87" s="17" t="s">
        <v>351</v>
      </c>
      <c r="C87" s="23" t="s">
        <v>350</v>
      </c>
      <c r="D87" s="23" t="s">
        <v>352</v>
      </c>
      <c r="E87" s="23" t="s">
        <v>12</v>
      </c>
      <c r="F87" s="26">
        <v>44703</v>
      </c>
      <c r="G87" s="24" t="s">
        <v>348</v>
      </c>
      <c r="H87" s="24" t="s">
        <v>349</v>
      </c>
      <c r="I87" s="66">
        <v>415</v>
      </c>
      <c r="J87" s="19">
        <v>0.41499999999999998</v>
      </c>
      <c r="K87" s="58">
        <f t="shared" si="6"/>
        <v>4.15E-4</v>
      </c>
      <c r="L87" s="55">
        <f t="shared" si="5"/>
        <v>207.5</v>
      </c>
    </row>
    <row r="88" spans="1:14" ht="30" customHeight="1" x14ac:dyDescent="0.25">
      <c r="A88" s="9">
        <v>86</v>
      </c>
      <c r="B88" s="23" t="s">
        <v>773</v>
      </c>
      <c r="C88" s="18"/>
      <c r="D88" s="17" t="s">
        <v>51</v>
      </c>
      <c r="E88" s="23" t="s">
        <v>12</v>
      </c>
      <c r="F88" s="16">
        <v>44686</v>
      </c>
      <c r="G88" s="18" t="s">
        <v>353</v>
      </c>
      <c r="H88" s="18" t="s">
        <v>340</v>
      </c>
      <c r="I88" s="66">
        <v>2000</v>
      </c>
      <c r="J88" s="19">
        <v>2</v>
      </c>
      <c r="K88" s="58">
        <f t="shared" si="6"/>
        <v>2E-3</v>
      </c>
      <c r="L88" s="55">
        <f t="shared" si="5"/>
        <v>1000</v>
      </c>
    </row>
    <row r="89" spans="1:14" x14ac:dyDescent="0.25">
      <c r="A89" s="9">
        <v>87</v>
      </c>
      <c r="B89" s="10" t="s">
        <v>354</v>
      </c>
      <c r="C89" s="22" t="s">
        <v>56</v>
      </c>
      <c r="D89" s="21" t="s">
        <v>355</v>
      </c>
      <c r="E89" s="23" t="s">
        <v>12</v>
      </c>
      <c r="F89" s="45">
        <v>44699</v>
      </c>
      <c r="G89" s="10"/>
      <c r="H89" s="10"/>
      <c r="I89" s="68"/>
      <c r="J89" s="20"/>
      <c r="K89" s="58">
        <f t="shared" si="6"/>
        <v>0</v>
      </c>
      <c r="L89" s="55">
        <f t="shared" si="5"/>
        <v>0</v>
      </c>
    </row>
    <row r="90" spans="1:14" ht="15.75" thickBot="1" x14ac:dyDescent="0.3">
      <c r="A90" s="9">
        <v>88</v>
      </c>
      <c r="B90" s="18" t="s">
        <v>356</v>
      </c>
      <c r="C90" s="24" t="s">
        <v>29</v>
      </c>
      <c r="D90" s="24" t="s">
        <v>355</v>
      </c>
      <c r="E90" s="24" t="s">
        <v>12</v>
      </c>
      <c r="F90" s="26">
        <v>44673</v>
      </c>
      <c r="G90" s="24" t="s">
        <v>357</v>
      </c>
      <c r="H90" s="24" t="s">
        <v>358</v>
      </c>
      <c r="I90" s="66">
        <v>160</v>
      </c>
      <c r="J90" s="19">
        <v>1.6</v>
      </c>
      <c r="K90" s="58">
        <f t="shared" si="6"/>
        <v>1.6000000000000001E-3</v>
      </c>
      <c r="L90" s="55">
        <f t="shared" si="5"/>
        <v>80</v>
      </c>
    </row>
    <row r="91" spans="1:14" ht="30" x14ac:dyDescent="0.25">
      <c r="A91" s="7">
        <v>89</v>
      </c>
      <c r="B91" s="17" t="s">
        <v>362</v>
      </c>
      <c r="C91" s="24" t="s">
        <v>359</v>
      </c>
      <c r="D91" s="23" t="s">
        <v>51</v>
      </c>
      <c r="E91" s="24" t="s">
        <v>12</v>
      </c>
      <c r="F91" s="26">
        <v>44696</v>
      </c>
      <c r="G91" s="24" t="s">
        <v>360</v>
      </c>
      <c r="H91" s="24" t="s">
        <v>361</v>
      </c>
      <c r="I91" s="68">
        <v>2800</v>
      </c>
      <c r="J91" s="20">
        <v>2.8</v>
      </c>
      <c r="K91" s="58">
        <f t="shared" si="6"/>
        <v>2.8E-3</v>
      </c>
      <c r="L91" s="55">
        <f t="shared" si="5"/>
        <v>1400</v>
      </c>
    </row>
    <row r="92" spans="1:14" ht="30" x14ac:dyDescent="0.25">
      <c r="A92" s="9">
        <v>90</v>
      </c>
      <c r="B92" s="17" t="s">
        <v>364</v>
      </c>
      <c r="C92" s="24" t="s">
        <v>54</v>
      </c>
      <c r="D92" s="23" t="s">
        <v>51</v>
      </c>
      <c r="E92" s="24" t="s">
        <v>12</v>
      </c>
      <c r="F92" s="38">
        <v>44699</v>
      </c>
      <c r="G92" s="24" t="s">
        <v>363</v>
      </c>
      <c r="H92" s="24" t="s">
        <v>220</v>
      </c>
      <c r="I92" s="66">
        <v>500</v>
      </c>
      <c r="J92" s="19">
        <v>0.5</v>
      </c>
      <c r="K92" s="58">
        <f t="shared" si="6"/>
        <v>5.0000000000000001E-4</v>
      </c>
      <c r="L92" s="55">
        <f t="shared" si="5"/>
        <v>250</v>
      </c>
    </row>
    <row r="93" spans="1:14" ht="90" x14ac:dyDescent="0.25">
      <c r="A93" s="9">
        <v>91</v>
      </c>
      <c r="B93" s="17" t="s">
        <v>365</v>
      </c>
      <c r="C93" s="24" t="s">
        <v>366</v>
      </c>
      <c r="D93" s="23" t="s">
        <v>51</v>
      </c>
      <c r="E93" s="24" t="s">
        <v>12</v>
      </c>
      <c r="F93" s="38">
        <v>44697</v>
      </c>
      <c r="G93" s="24" t="s">
        <v>337</v>
      </c>
      <c r="H93" s="24" t="s">
        <v>338</v>
      </c>
      <c r="I93" s="66">
        <v>535</v>
      </c>
      <c r="J93" s="19">
        <v>0.53500000000000003</v>
      </c>
      <c r="K93" s="58">
        <f t="shared" si="6"/>
        <v>5.3499999999999999E-4</v>
      </c>
      <c r="L93" s="55">
        <f t="shared" si="5"/>
        <v>267.5</v>
      </c>
    </row>
    <row r="94" spans="1:14" ht="45.75" thickBot="1" x14ac:dyDescent="0.3">
      <c r="A94" s="9">
        <v>92</v>
      </c>
      <c r="B94" s="17" t="s">
        <v>369</v>
      </c>
      <c r="C94" s="24" t="s">
        <v>111</v>
      </c>
      <c r="D94" s="23" t="s">
        <v>51</v>
      </c>
      <c r="E94" s="24" t="s">
        <v>12</v>
      </c>
      <c r="F94" s="16"/>
      <c r="G94" s="18" t="s">
        <v>367</v>
      </c>
      <c r="H94" s="24" t="s">
        <v>368</v>
      </c>
      <c r="I94" s="71">
        <v>4300</v>
      </c>
      <c r="J94" s="37">
        <v>4.3</v>
      </c>
      <c r="K94" s="58">
        <f t="shared" si="6"/>
        <v>4.3E-3</v>
      </c>
      <c r="L94" s="55">
        <f t="shared" si="5"/>
        <v>2150</v>
      </c>
    </row>
    <row r="95" spans="1:14" x14ac:dyDescent="0.25">
      <c r="A95" s="7">
        <v>93</v>
      </c>
      <c r="B95" s="18" t="s">
        <v>370</v>
      </c>
      <c r="C95" s="24" t="s">
        <v>166</v>
      </c>
      <c r="D95" s="23" t="s">
        <v>51</v>
      </c>
      <c r="E95" s="24" t="s">
        <v>12</v>
      </c>
      <c r="F95" s="16" t="s">
        <v>371</v>
      </c>
      <c r="G95" s="24" t="s">
        <v>340</v>
      </c>
      <c r="H95" s="24" t="s">
        <v>341</v>
      </c>
      <c r="I95" s="66">
        <v>20000</v>
      </c>
      <c r="J95" s="19">
        <v>20</v>
      </c>
      <c r="K95" s="58">
        <f t="shared" si="6"/>
        <v>0.02</v>
      </c>
      <c r="L95" s="55">
        <f t="shared" si="5"/>
        <v>10000</v>
      </c>
    </row>
    <row r="96" spans="1:14" x14ac:dyDescent="0.25">
      <c r="A96" s="9">
        <v>94</v>
      </c>
      <c r="B96" s="18" t="s">
        <v>372</v>
      </c>
      <c r="C96" s="23" t="s">
        <v>56</v>
      </c>
      <c r="D96" s="24" t="s">
        <v>288</v>
      </c>
      <c r="E96" s="24" t="s">
        <v>12</v>
      </c>
      <c r="F96" s="26">
        <v>44704</v>
      </c>
      <c r="G96" s="10"/>
      <c r="H96" s="10"/>
      <c r="I96" s="68"/>
      <c r="J96" s="20"/>
      <c r="K96" s="58">
        <f t="shared" si="6"/>
        <v>0</v>
      </c>
      <c r="L96" s="55">
        <f t="shared" si="5"/>
        <v>0</v>
      </c>
    </row>
    <row r="97" spans="1:12" x14ac:dyDescent="0.25">
      <c r="A97" s="9">
        <v>95</v>
      </c>
      <c r="B97" s="18" t="s">
        <v>373</v>
      </c>
      <c r="C97" s="24" t="s">
        <v>79</v>
      </c>
      <c r="D97" s="24" t="s">
        <v>178</v>
      </c>
      <c r="E97" s="24" t="s">
        <v>12</v>
      </c>
      <c r="F97" s="26">
        <v>44701</v>
      </c>
      <c r="G97" s="24" t="s">
        <v>374</v>
      </c>
      <c r="H97" s="24" t="s">
        <v>375</v>
      </c>
      <c r="I97" s="66">
        <v>95</v>
      </c>
      <c r="J97" s="19">
        <v>9.5000000000000001E-2</v>
      </c>
      <c r="K97" s="58">
        <f t="shared" si="6"/>
        <v>9.5000000000000005E-5</v>
      </c>
      <c r="L97" s="55">
        <f t="shared" si="5"/>
        <v>47.5</v>
      </c>
    </row>
    <row r="98" spans="1:12" ht="15.75" thickBot="1" x14ac:dyDescent="0.3">
      <c r="A98" s="9">
        <v>96</v>
      </c>
      <c r="B98" s="18" t="s">
        <v>376</v>
      </c>
      <c r="C98" s="24" t="s">
        <v>56</v>
      </c>
      <c r="D98" s="23" t="s">
        <v>51</v>
      </c>
      <c r="E98" s="24" t="s">
        <v>12</v>
      </c>
      <c r="F98" s="26">
        <v>44524</v>
      </c>
      <c r="G98" s="24" t="s">
        <v>377</v>
      </c>
      <c r="H98" s="24" t="s">
        <v>378</v>
      </c>
      <c r="I98" s="66">
        <v>1420</v>
      </c>
      <c r="J98" s="19">
        <v>1.42</v>
      </c>
      <c r="K98" s="58">
        <f t="shared" si="6"/>
        <v>1.4199999999999998E-3</v>
      </c>
      <c r="L98" s="55">
        <f t="shared" si="5"/>
        <v>710</v>
      </c>
    </row>
    <row r="99" spans="1:12" ht="45" x14ac:dyDescent="0.25">
      <c r="A99" s="7">
        <v>97</v>
      </c>
      <c r="B99" s="17" t="s">
        <v>381</v>
      </c>
      <c r="C99" s="22" t="s">
        <v>27</v>
      </c>
      <c r="D99" s="23" t="s">
        <v>51</v>
      </c>
      <c r="E99" s="24" t="s">
        <v>12</v>
      </c>
      <c r="F99" s="26">
        <v>44691</v>
      </c>
      <c r="G99" s="22" t="s">
        <v>379</v>
      </c>
      <c r="H99" s="22" t="s">
        <v>380</v>
      </c>
      <c r="I99" s="69">
        <v>10320</v>
      </c>
      <c r="J99" s="37">
        <v>10.32</v>
      </c>
      <c r="K99" s="58">
        <f t="shared" si="6"/>
        <v>1.0320000000000001E-2</v>
      </c>
      <c r="L99" s="55">
        <f t="shared" si="5"/>
        <v>5160</v>
      </c>
    </row>
    <row r="100" spans="1:12" ht="30" x14ac:dyDescent="0.25">
      <c r="A100" s="9">
        <v>98</v>
      </c>
      <c r="B100" s="17" t="s">
        <v>384</v>
      </c>
      <c r="C100" s="21" t="s">
        <v>56</v>
      </c>
      <c r="D100" s="21" t="s">
        <v>355</v>
      </c>
      <c r="E100" s="24" t="s">
        <v>12</v>
      </c>
      <c r="F100" s="26">
        <v>44293</v>
      </c>
      <c r="G100" s="21" t="s">
        <v>382</v>
      </c>
      <c r="H100" s="21" t="s">
        <v>383</v>
      </c>
      <c r="I100" s="66">
        <v>632</v>
      </c>
      <c r="J100" s="19">
        <v>0.63200000000000001</v>
      </c>
      <c r="K100" s="58">
        <f t="shared" si="6"/>
        <v>6.3199999999999997E-4</v>
      </c>
      <c r="L100" s="55">
        <f t="shared" si="5"/>
        <v>316</v>
      </c>
    </row>
    <row r="101" spans="1:12" ht="30" x14ac:dyDescent="0.25">
      <c r="A101" s="9">
        <v>99</v>
      </c>
      <c r="B101" s="17" t="s">
        <v>385</v>
      </c>
      <c r="C101" s="21" t="s">
        <v>56</v>
      </c>
      <c r="D101" s="21" t="s">
        <v>138</v>
      </c>
      <c r="E101" s="24" t="s">
        <v>12</v>
      </c>
      <c r="F101" s="26">
        <v>44286</v>
      </c>
      <c r="G101" s="21" t="s">
        <v>386</v>
      </c>
      <c r="H101" s="21" t="s">
        <v>387</v>
      </c>
      <c r="I101" s="66">
        <v>582</v>
      </c>
      <c r="J101" s="19">
        <v>0.58199999999999996</v>
      </c>
      <c r="K101" s="58">
        <f t="shared" si="6"/>
        <v>5.8199999999999994E-4</v>
      </c>
      <c r="L101" s="55">
        <f t="shared" si="5"/>
        <v>291</v>
      </c>
    </row>
    <row r="102" spans="1:12" ht="45.75" thickBot="1" x14ac:dyDescent="0.3">
      <c r="A102" s="9">
        <v>100</v>
      </c>
      <c r="B102" s="17" t="s">
        <v>388</v>
      </c>
      <c r="C102" s="24" t="s">
        <v>56</v>
      </c>
      <c r="D102" s="23" t="s">
        <v>389</v>
      </c>
      <c r="E102" s="24" t="s">
        <v>12</v>
      </c>
      <c r="F102" s="26">
        <v>44653</v>
      </c>
      <c r="G102" s="23" t="s">
        <v>390</v>
      </c>
      <c r="H102" s="24" t="s">
        <v>258</v>
      </c>
      <c r="I102" s="66">
        <v>2600</v>
      </c>
      <c r="J102" s="19">
        <v>2.6</v>
      </c>
      <c r="K102" s="58">
        <f t="shared" si="6"/>
        <v>2.5999999999999999E-3</v>
      </c>
      <c r="L102" s="55">
        <f t="shared" si="5"/>
        <v>1300</v>
      </c>
    </row>
    <row r="103" spans="1:12" ht="148.5" customHeight="1" x14ac:dyDescent="0.25">
      <c r="A103" s="7">
        <v>101</v>
      </c>
      <c r="B103" s="17" t="s">
        <v>391</v>
      </c>
      <c r="C103" s="24" t="s">
        <v>392</v>
      </c>
      <c r="D103" s="24" t="s">
        <v>393</v>
      </c>
      <c r="E103" s="24" t="s">
        <v>12</v>
      </c>
      <c r="F103" s="25">
        <v>44706</v>
      </c>
      <c r="G103" s="24" t="s">
        <v>394</v>
      </c>
      <c r="H103" s="24" t="s">
        <v>395</v>
      </c>
      <c r="I103" s="66">
        <v>120</v>
      </c>
      <c r="J103" s="19">
        <v>1.2</v>
      </c>
      <c r="K103" s="58">
        <f t="shared" si="6"/>
        <v>1.1999999999999999E-3</v>
      </c>
      <c r="L103" s="55">
        <f t="shared" si="5"/>
        <v>60</v>
      </c>
    </row>
    <row r="104" spans="1:12" ht="57.75" customHeight="1" x14ac:dyDescent="0.25">
      <c r="A104" s="9">
        <v>102</v>
      </c>
      <c r="B104" s="17" t="s">
        <v>396</v>
      </c>
      <c r="C104" s="24" t="s">
        <v>166</v>
      </c>
      <c r="D104" s="24" t="s">
        <v>397</v>
      </c>
      <c r="E104" s="23" t="s">
        <v>12</v>
      </c>
      <c r="F104" s="26">
        <v>44708</v>
      </c>
      <c r="G104" s="24" t="s">
        <v>398</v>
      </c>
      <c r="H104" s="24" t="s">
        <v>399</v>
      </c>
      <c r="I104" s="66">
        <v>360</v>
      </c>
      <c r="J104" s="19">
        <v>3.6</v>
      </c>
      <c r="K104" s="58">
        <f t="shared" si="6"/>
        <v>3.5999999999999999E-3</v>
      </c>
      <c r="L104" s="55">
        <f t="shared" si="5"/>
        <v>180</v>
      </c>
    </row>
    <row r="105" spans="1:12" ht="57.75" customHeight="1" x14ac:dyDescent="0.25">
      <c r="A105" s="9">
        <v>103</v>
      </c>
      <c r="B105" s="6" t="s">
        <v>400</v>
      </c>
      <c r="C105" s="21" t="s">
        <v>401</v>
      </c>
      <c r="D105" s="3" t="s">
        <v>51</v>
      </c>
      <c r="E105" s="6" t="s">
        <v>12</v>
      </c>
      <c r="F105" s="26">
        <v>44707</v>
      </c>
      <c r="G105" s="21" t="s">
        <v>402</v>
      </c>
      <c r="H105" s="6" t="s">
        <v>403</v>
      </c>
      <c r="I105" s="66">
        <v>21000</v>
      </c>
      <c r="J105" s="19">
        <v>21</v>
      </c>
      <c r="K105" s="58">
        <f t="shared" si="6"/>
        <v>2.1000000000000001E-2</v>
      </c>
      <c r="L105" s="55">
        <f t="shared" si="5"/>
        <v>10500</v>
      </c>
    </row>
    <row r="106" spans="1:12" ht="57.75" customHeight="1" thickBot="1" x14ac:dyDescent="0.3">
      <c r="A106" s="9">
        <v>104</v>
      </c>
      <c r="B106" s="23" t="s">
        <v>404</v>
      </c>
      <c r="C106" s="24" t="s">
        <v>166</v>
      </c>
      <c r="D106" s="24" t="s">
        <v>172</v>
      </c>
      <c r="E106" s="23" t="s">
        <v>12</v>
      </c>
      <c r="F106" s="26">
        <v>44697</v>
      </c>
      <c r="G106" s="24" t="s">
        <v>405</v>
      </c>
      <c r="H106" s="24" t="s">
        <v>406</v>
      </c>
      <c r="I106" s="66">
        <v>270</v>
      </c>
      <c r="J106" s="19">
        <v>0.27</v>
      </c>
      <c r="K106" s="58">
        <f t="shared" si="6"/>
        <v>2.7E-4</v>
      </c>
      <c r="L106" s="55">
        <f t="shared" si="5"/>
        <v>135</v>
      </c>
    </row>
    <row r="107" spans="1:12" ht="57.75" customHeight="1" x14ac:dyDescent="0.25">
      <c r="A107" s="7">
        <v>105</v>
      </c>
      <c r="B107" s="23" t="s">
        <v>407</v>
      </c>
      <c r="C107" s="24" t="s">
        <v>276</v>
      </c>
      <c r="D107" s="24" t="s">
        <v>397</v>
      </c>
      <c r="E107" s="23" t="s">
        <v>12</v>
      </c>
      <c r="F107" s="26">
        <v>44691</v>
      </c>
      <c r="G107" s="24" t="s">
        <v>309</v>
      </c>
      <c r="H107" s="24" t="s">
        <v>310</v>
      </c>
      <c r="I107" s="66">
        <v>195</v>
      </c>
      <c r="J107" s="19">
        <v>0.19500000000000001</v>
      </c>
      <c r="K107" s="58">
        <f t="shared" si="6"/>
        <v>1.95E-4</v>
      </c>
      <c r="L107" s="55">
        <f t="shared" si="5"/>
        <v>97.5</v>
      </c>
    </row>
    <row r="108" spans="1:12" ht="57.75" customHeight="1" x14ac:dyDescent="0.25">
      <c r="A108" s="9">
        <v>106</v>
      </c>
      <c r="B108" s="23" t="s">
        <v>408</v>
      </c>
      <c r="C108" s="24" t="s">
        <v>166</v>
      </c>
      <c r="D108" s="24" t="s">
        <v>409</v>
      </c>
      <c r="E108" s="23" t="s">
        <v>12</v>
      </c>
      <c r="F108" s="26">
        <v>44697</v>
      </c>
      <c r="G108" s="24" t="s">
        <v>410</v>
      </c>
      <c r="H108" s="24" t="s">
        <v>411</v>
      </c>
      <c r="I108" s="66">
        <v>230</v>
      </c>
      <c r="J108" s="19">
        <v>0.23</v>
      </c>
      <c r="K108" s="58">
        <f t="shared" si="6"/>
        <v>2.3000000000000001E-4</v>
      </c>
      <c r="L108" s="55">
        <f t="shared" si="5"/>
        <v>115</v>
      </c>
    </row>
    <row r="109" spans="1:12" ht="57.75" customHeight="1" x14ac:dyDescent="0.25">
      <c r="A109" s="9">
        <v>107</v>
      </c>
      <c r="B109" s="23" t="s">
        <v>412</v>
      </c>
      <c r="C109" s="21" t="s">
        <v>413</v>
      </c>
      <c r="D109" s="3" t="s">
        <v>51</v>
      </c>
      <c r="E109" s="23" t="s">
        <v>12</v>
      </c>
      <c r="F109" s="26">
        <v>44713</v>
      </c>
      <c r="G109" s="24" t="s">
        <v>414</v>
      </c>
      <c r="H109" s="21" t="s">
        <v>415</v>
      </c>
      <c r="I109" s="66">
        <v>1606</v>
      </c>
      <c r="J109" s="19">
        <v>1.6060000000000001</v>
      </c>
      <c r="K109" s="58">
        <f t="shared" si="6"/>
        <v>1.606E-3</v>
      </c>
      <c r="L109" s="55">
        <f t="shared" si="5"/>
        <v>803</v>
      </c>
    </row>
    <row r="110" spans="1:12" ht="69.75" customHeight="1" thickBot="1" x14ac:dyDescent="0.3">
      <c r="A110" s="9">
        <v>108</v>
      </c>
      <c r="B110" s="23" t="s">
        <v>416</v>
      </c>
      <c r="C110" s="21" t="s">
        <v>166</v>
      </c>
      <c r="D110" s="21" t="s">
        <v>417</v>
      </c>
      <c r="E110" s="23" t="s">
        <v>12</v>
      </c>
      <c r="F110" s="26">
        <v>44690</v>
      </c>
      <c r="G110" s="21" t="s">
        <v>346</v>
      </c>
      <c r="H110" s="21" t="s">
        <v>347</v>
      </c>
      <c r="I110" s="66">
        <v>400</v>
      </c>
      <c r="J110" s="19">
        <v>0.4</v>
      </c>
      <c r="K110" s="58">
        <f t="shared" si="6"/>
        <v>4.0000000000000002E-4</v>
      </c>
      <c r="L110" s="55">
        <f t="shared" si="5"/>
        <v>200</v>
      </c>
    </row>
    <row r="111" spans="1:12" ht="69.75" customHeight="1" x14ac:dyDescent="0.25">
      <c r="A111" s="7">
        <v>109</v>
      </c>
      <c r="B111" s="23" t="s">
        <v>773</v>
      </c>
      <c r="C111" s="6" t="s">
        <v>420</v>
      </c>
      <c r="D111" s="3" t="s">
        <v>51</v>
      </c>
      <c r="E111" s="23" t="s">
        <v>12</v>
      </c>
      <c r="F111" s="26"/>
      <c r="G111" s="21" t="s">
        <v>418</v>
      </c>
      <c r="H111" s="21" t="s">
        <v>419</v>
      </c>
      <c r="I111" s="66">
        <v>1155</v>
      </c>
      <c r="J111" s="19">
        <v>1.155</v>
      </c>
      <c r="K111" s="58">
        <f t="shared" si="6"/>
        <v>1.155E-3</v>
      </c>
      <c r="L111" s="55">
        <f t="shared" si="5"/>
        <v>577.5</v>
      </c>
    </row>
    <row r="112" spans="1:12" ht="45.75" customHeight="1" x14ac:dyDescent="0.25">
      <c r="A112" s="9">
        <v>110</v>
      </c>
      <c r="B112" s="23" t="s">
        <v>422</v>
      </c>
      <c r="C112" s="6" t="s">
        <v>423</v>
      </c>
      <c r="D112" s="3" t="s">
        <v>73</v>
      </c>
      <c r="E112" s="23" t="s">
        <v>12</v>
      </c>
      <c r="F112" s="26">
        <v>44741</v>
      </c>
      <c r="G112" s="21" t="s">
        <v>424</v>
      </c>
      <c r="H112" s="21" t="s">
        <v>425</v>
      </c>
      <c r="I112" s="66">
        <v>162.19999999999999</v>
      </c>
      <c r="J112" s="19">
        <v>0.16220000000000001</v>
      </c>
      <c r="K112" s="58">
        <f t="shared" si="6"/>
        <v>1.6220000000000001E-4</v>
      </c>
      <c r="L112" s="55">
        <f t="shared" si="5"/>
        <v>81.099999999999994</v>
      </c>
    </row>
    <row r="113" spans="1:12" ht="38.25" customHeight="1" x14ac:dyDescent="0.25">
      <c r="A113" s="9">
        <v>111</v>
      </c>
      <c r="B113" s="23" t="s">
        <v>426</v>
      </c>
      <c r="C113" s="6" t="s">
        <v>427</v>
      </c>
      <c r="D113" s="3" t="s">
        <v>428</v>
      </c>
      <c r="E113" s="23" t="s">
        <v>12</v>
      </c>
      <c r="F113" s="26"/>
      <c r="G113" s="21" t="s">
        <v>429</v>
      </c>
      <c r="H113" s="21" t="s">
        <v>430</v>
      </c>
      <c r="I113" s="66">
        <v>295</v>
      </c>
      <c r="J113" s="19">
        <v>0.29499999999999998</v>
      </c>
      <c r="K113" s="58">
        <f t="shared" si="6"/>
        <v>2.9499999999999996E-4</v>
      </c>
      <c r="L113" s="55">
        <f t="shared" si="5"/>
        <v>147.5</v>
      </c>
    </row>
    <row r="114" spans="1:12" ht="30.75" thickBot="1" x14ac:dyDescent="0.3">
      <c r="A114" s="9">
        <v>112</v>
      </c>
      <c r="B114" s="23" t="s">
        <v>431</v>
      </c>
      <c r="C114" s="6" t="s">
        <v>432</v>
      </c>
      <c r="D114" s="3" t="s">
        <v>51</v>
      </c>
      <c r="E114" s="23" t="s">
        <v>12</v>
      </c>
      <c r="F114" s="26">
        <v>44797</v>
      </c>
      <c r="G114" s="21" t="s">
        <v>394</v>
      </c>
      <c r="H114" s="21" t="s">
        <v>395</v>
      </c>
      <c r="I114" s="66">
        <v>120</v>
      </c>
      <c r="J114" s="19">
        <v>0.12</v>
      </c>
      <c r="K114" s="58">
        <f t="shared" si="6"/>
        <v>1.1999999999999999E-4</v>
      </c>
      <c r="L114" s="55">
        <f t="shared" si="5"/>
        <v>60</v>
      </c>
    </row>
    <row r="115" spans="1:12" ht="60" x14ac:dyDescent="0.25">
      <c r="A115" s="7">
        <v>113</v>
      </c>
      <c r="B115" s="23" t="s">
        <v>433</v>
      </c>
      <c r="C115" s="6" t="s">
        <v>434</v>
      </c>
      <c r="D115" s="3" t="s">
        <v>127</v>
      </c>
      <c r="E115" s="23" t="s">
        <v>12</v>
      </c>
      <c r="F115" s="26">
        <v>44792</v>
      </c>
      <c r="G115" s="21" t="s">
        <v>215</v>
      </c>
      <c r="H115" s="21" t="s">
        <v>259</v>
      </c>
      <c r="I115" s="66">
        <v>3000</v>
      </c>
      <c r="J115" s="19">
        <v>3</v>
      </c>
      <c r="K115" s="58">
        <f t="shared" si="6"/>
        <v>3.0000000000000001E-3</v>
      </c>
      <c r="L115" s="55">
        <f t="shared" si="5"/>
        <v>1500</v>
      </c>
    </row>
    <row r="116" spans="1:12" ht="30" x14ac:dyDescent="0.25">
      <c r="A116" s="9">
        <v>114</v>
      </c>
      <c r="B116" s="23" t="s">
        <v>435</v>
      </c>
      <c r="C116" s="6" t="s">
        <v>436</v>
      </c>
      <c r="D116" s="3" t="s">
        <v>437</v>
      </c>
      <c r="E116" s="23" t="s">
        <v>12</v>
      </c>
      <c r="F116" s="26">
        <v>44799</v>
      </c>
      <c r="G116" s="21" t="s">
        <v>438</v>
      </c>
      <c r="H116" s="21" t="s">
        <v>439</v>
      </c>
      <c r="I116" s="66">
        <v>371</v>
      </c>
      <c r="J116" s="19">
        <v>0.371</v>
      </c>
      <c r="K116" s="58">
        <f t="shared" si="6"/>
        <v>3.7100000000000002E-4</v>
      </c>
      <c r="L116" s="55">
        <f t="shared" si="5"/>
        <v>185.5</v>
      </c>
    </row>
    <row r="117" spans="1:12" ht="30" x14ac:dyDescent="0.25">
      <c r="A117" s="9">
        <v>115</v>
      </c>
      <c r="B117" s="23" t="s">
        <v>440</v>
      </c>
      <c r="C117" s="6" t="s">
        <v>27</v>
      </c>
      <c r="D117" s="3" t="s">
        <v>441</v>
      </c>
      <c r="E117" s="23" t="s">
        <v>12</v>
      </c>
      <c r="F117" s="26">
        <v>44601</v>
      </c>
      <c r="G117" s="21" t="s">
        <v>227</v>
      </c>
      <c r="H117" s="21" t="s">
        <v>442</v>
      </c>
      <c r="I117" s="66">
        <v>330</v>
      </c>
      <c r="J117" s="19">
        <v>0.33</v>
      </c>
      <c r="K117" s="58">
        <f t="shared" si="6"/>
        <v>3.3E-4</v>
      </c>
      <c r="L117" s="55">
        <f t="shared" si="5"/>
        <v>165</v>
      </c>
    </row>
    <row r="118" spans="1:12" ht="30.75" thickBot="1" x14ac:dyDescent="0.3">
      <c r="A118" s="9">
        <v>116</v>
      </c>
      <c r="B118" s="23" t="s">
        <v>443</v>
      </c>
      <c r="C118" s="6" t="s">
        <v>56</v>
      </c>
      <c r="D118" s="3" t="s">
        <v>441</v>
      </c>
      <c r="E118" s="23" t="s">
        <v>12</v>
      </c>
      <c r="F118" s="26">
        <v>44770</v>
      </c>
      <c r="G118" s="21" t="s">
        <v>444</v>
      </c>
      <c r="H118" s="21" t="s">
        <v>445</v>
      </c>
      <c r="I118" s="66">
        <v>527</v>
      </c>
      <c r="J118" s="19">
        <v>0.52700000000000002</v>
      </c>
      <c r="K118" s="58">
        <f t="shared" si="6"/>
        <v>5.2700000000000002E-4</v>
      </c>
      <c r="L118" s="55">
        <f t="shared" si="5"/>
        <v>263.5</v>
      </c>
    </row>
    <row r="119" spans="1:12" ht="75" x14ac:dyDescent="0.25">
      <c r="A119" s="7">
        <v>117</v>
      </c>
      <c r="B119" s="23" t="s">
        <v>446</v>
      </c>
      <c r="C119" s="6" t="s">
        <v>427</v>
      </c>
      <c r="D119" s="3" t="s">
        <v>447</v>
      </c>
      <c r="E119" s="23" t="s">
        <v>12</v>
      </c>
      <c r="F119" s="26">
        <v>44791</v>
      </c>
      <c r="G119" s="21" t="s">
        <v>448</v>
      </c>
      <c r="H119" s="21" t="s">
        <v>449</v>
      </c>
      <c r="I119" s="66">
        <v>840</v>
      </c>
      <c r="J119" s="19">
        <v>0.84</v>
      </c>
      <c r="K119" s="58">
        <f t="shared" si="6"/>
        <v>8.3999999999999993E-4</v>
      </c>
      <c r="L119" s="55">
        <f t="shared" si="5"/>
        <v>420</v>
      </c>
    </row>
    <row r="120" spans="1:12" ht="90" x14ac:dyDescent="0.25">
      <c r="A120" s="9">
        <v>118</v>
      </c>
      <c r="B120" s="23" t="s">
        <v>450</v>
      </c>
      <c r="C120" s="6" t="s">
        <v>344</v>
      </c>
      <c r="D120" s="3" t="s">
        <v>451</v>
      </c>
      <c r="E120" s="23" t="s">
        <v>12</v>
      </c>
      <c r="F120" s="26">
        <v>44789</v>
      </c>
      <c r="G120" s="21" t="s">
        <v>223</v>
      </c>
      <c r="H120" s="21" t="s">
        <v>452</v>
      </c>
      <c r="I120" s="66">
        <v>700</v>
      </c>
      <c r="J120" s="19">
        <v>0.7</v>
      </c>
      <c r="K120" s="58">
        <f t="shared" si="6"/>
        <v>6.9999999999999999E-4</v>
      </c>
      <c r="L120" s="55">
        <f t="shared" si="5"/>
        <v>350</v>
      </c>
    </row>
    <row r="121" spans="1:12" ht="45" x14ac:dyDescent="0.25">
      <c r="A121" s="9">
        <v>119</v>
      </c>
      <c r="B121" s="23" t="s">
        <v>453</v>
      </c>
      <c r="C121" s="6" t="s">
        <v>454</v>
      </c>
      <c r="D121" s="3" t="s">
        <v>455</v>
      </c>
      <c r="E121" s="23" t="s">
        <v>12</v>
      </c>
      <c r="F121" s="26">
        <v>44713</v>
      </c>
      <c r="G121" s="21" t="s">
        <v>233</v>
      </c>
      <c r="H121" s="21" t="s">
        <v>218</v>
      </c>
      <c r="I121" s="66">
        <v>15000</v>
      </c>
      <c r="J121" s="19">
        <v>15</v>
      </c>
      <c r="K121" s="58">
        <f t="shared" si="6"/>
        <v>1.4999999999999999E-2</v>
      </c>
      <c r="L121" s="55">
        <f t="shared" si="5"/>
        <v>7500</v>
      </c>
    </row>
    <row r="122" spans="1:12" ht="45.75" thickBot="1" x14ac:dyDescent="0.3">
      <c r="A122" s="9">
        <v>120</v>
      </c>
      <c r="B122" s="23" t="s">
        <v>456</v>
      </c>
      <c r="C122" s="6" t="s">
        <v>457</v>
      </c>
      <c r="D122" s="3" t="s">
        <v>458</v>
      </c>
      <c r="E122" s="23" t="s">
        <v>12</v>
      </c>
      <c r="F122" s="26">
        <v>44741</v>
      </c>
      <c r="G122" s="21" t="s">
        <v>459</v>
      </c>
      <c r="H122" s="21" t="s">
        <v>460</v>
      </c>
      <c r="I122" s="66">
        <v>322.75</v>
      </c>
      <c r="J122" s="19">
        <v>0.32274999999999998</v>
      </c>
      <c r="K122" s="58">
        <f t="shared" si="6"/>
        <v>3.2274999999999996E-4</v>
      </c>
      <c r="L122" s="55">
        <f t="shared" si="5"/>
        <v>161.375</v>
      </c>
    </row>
    <row r="123" spans="1:12" ht="30" x14ac:dyDescent="0.25">
      <c r="A123" s="7">
        <v>121</v>
      </c>
      <c r="B123" s="23" t="s">
        <v>461</v>
      </c>
      <c r="C123" s="6" t="s">
        <v>462</v>
      </c>
      <c r="D123" s="3" t="s">
        <v>463</v>
      </c>
      <c r="E123" s="23" t="s">
        <v>12</v>
      </c>
      <c r="F123" s="29" t="s">
        <v>464</v>
      </c>
      <c r="G123" s="21" t="s">
        <v>272</v>
      </c>
      <c r="H123" s="21" t="s">
        <v>273</v>
      </c>
      <c r="I123" s="66">
        <v>200</v>
      </c>
      <c r="J123" s="19">
        <v>0.2</v>
      </c>
      <c r="K123" s="58">
        <f t="shared" si="6"/>
        <v>2.0000000000000001E-4</v>
      </c>
      <c r="L123" s="55">
        <f t="shared" si="5"/>
        <v>100</v>
      </c>
    </row>
    <row r="124" spans="1:12" ht="75" x14ac:dyDescent="0.25">
      <c r="A124" s="9">
        <v>122</v>
      </c>
      <c r="B124" s="23" t="s">
        <v>465</v>
      </c>
      <c r="C124" s="6" t="s">
        <v>436</v>
      </c>
      <c r="D124" s="3" t="s">
        <v>301</v>
      </c>
      <c r="E124" s="23" t="s">
        <v>12</v>
      </c>
      <c r="F124" s="29" t="s">
        <v>466</v>
      </c>
      <c r="G124" s="21" t="s">
        <v>346</v>
      </c>
      <c r="H124" s="21" t="s">
        <v>347</v>
      </c>
      <c r="I124" s="66">
        <v>400</v>
      </c>
      <c r="J124" s="19">
        <v>0.4</v>
      </c>
      <c r="K124" s="58">
        <f t="shared" si="6"/>
        <v>4.0000000000000002E-4</v>
      </c>
      <c r="L124" s="55">
        <f t="shared" si="5"/>
        <v>200</v>
      </c>
    </row>
    <row r="125" spans="1:12" ht="30" x14ac:dyDescent="0.25">
      <c r="A125" s="9">
        <v>123</v>
      </c>
      <c r="B125" s="23" t="s">
        <v>467</v>
      </c>
      <c r="C125" s="6" t="s">
        <v>436</v>
      </c>
      <c r="D125" s="3" t="s">
        <v>301</v>
      </c>
      <c r="E125" s="23" t="s">
        <v>12</v>
      </c>
      <c r="F125" s="29" t="s">
        <v>464</v>
      </c>
      <c r="G125" s="21" t="s">
        <v>394</v>
      </c>
      <c r="H125" s="21" t="s">
        <v>395</v>
      </c>
      <c r="I125" s="66">
        <v>120</v>
      </c>
      <c r="J125" s="19">
        <v>0.12</v>
      </c>
      <c r="K125" s="58">
        <f t="shared" si="6"/>
        <v>1.1999999999999999E-4</v>
      </c>
      <c r="L125" s="55">
        <f t="shared" si="5"/>
        <v>60</v>
      </c>
    </row>
    <row r="126" spans="1:12" ht="30.75" thickBot="1" x14ac:dyDescent="0.3">
      <c r="A126" s="9">
        <v>124</v>
      </c>
      <c r="B126" s="23" t="s">
        <v>468</v>
      </c>
      <c r="C126" s="6" t="s">
        <v>469</v>
      </c>
      <c r="D126" s="3" t="s">
        <v>451</v>
      </c>
      <c r="E126" s="23" t="s">
        <v>12</v>
      </c>
      <c r="F126" s="29" t="s">
        <v>470</v>
      </c>
      <c r="G126" s="21" t="s">
        <v>232</v>
      </c>
      <c r="H126" s="21" t="s">
        <v>233</v>
      </c>
      <c r="I126" s="66">
        <v>1500</v>
      </c>
      <c r="J126" s="19">
        <v>1.5</v>
      </c>
      <c r="K126" s="58">
        <f t="shared" si="6"/>
        <v>1.5E-3</v>
      </c>
      <c r="L126" s="55">
        <f t="shared" si="5"/>
        <v>750</v>
      </c>
    </row>
    <row r="127" spans="1:12" ht="30" x14ac:dyDescent="0.25">
      <c r="A127" s="7">
        <v>125</v>
      </c>
      <c r="B127" s="23" t="s">
        <v>471</v>
      </c>
      <c r="C127" s="6" t="s">
        <v>472</v>
      </c>
      <c r="D127" s="3" t="s">
        <v>473</v>
      </c>
      <c r="E127" s="23" t="s">
        <v>12</v>
      </c>
      <c r="F127" s="26">
        <v>44738</v>
      </c>
      <c r="G127" s="21" t="s">
        <v>474</v>
      </c>
      <c r="H127" s="21" t="s">
        <v>475</v>
      </c>
      <c r="I127" s="66">
        <v>592.79999999999995</v>
      </c>
      <c r="J127" s="19">
        <v>0.59279999999999999</v>
      </c>
      <c r="K127" s="58">
        <f t="shared" si="6"/>
        <v>5.9279999999999999E-4</v>
      </c>
      <c r="L127" s="55">
        <f t="shared" si="5"/>
        <v>296.39999999999998</v>
      </c>
    </row>
    <row r="128" spans="1:12" ht="45" x14ac:dyDescent="0.25">
      <c r="A128" s="9">
        <v>126</v>
      </c>
      <c r="B128" s="23" t="s">
        <v>476</v>
      </c>
      <c r="C128" s="6" t="s">
        <v>477</v>
      </c>
      <c r="D128" s="3" t="s">
        <v>480</v>
      </c>
      <c r="E128" s="23" t="s">
        <v>12</v>
      </c>
      <c r="F128" s="26"/>
      <c r="G128" s="21" t="s">
        <v>478</v>
      </c>
      <c r="H128" s="21" t="s">
        <v>479</v>
      </c>
      <c r="I128" s="66">
        <v>100</v>
      </c>
      <c r="J128" s="19">
        <v>0.1</v>
      </c>
      <c r="K128" s="58">
        <f t="shared" si="6"/>
        <v>1E-4</v>
      </c>
      <c r="L128" s="55">
        <f t="shared" si="5"/>
        <v>50</v>
      </c>
    </row>
    <row r="129" spans="1:12" ht="30" x14ac:dyDescent="0.25">
      <c r="A129" s="9">
        <v>127</v>
      </c>
      <c r="B129" s="23" t="s">
        <v>481</v>
      </c>
      <c r="C129" s="6" t="s">
        <v>482</v>
      </c>
      <c r="D129" s="3" t="s">
        <v>480</v>
      </c>
      <c r="E129" s="23" t="s">
        <v>12</v>
      </c>
      <c r="F129" s="29" t="s">
        <v>483</v>
      </c>
      <c r="G129" s="21" t="s">
        <v>484</v>
      </c>
      <c r="H129" s="21" t="s">
        <v>485</v>
      </c>
      <c r="I129" s="66">
        <v>425.30005899999998</v>
      </c>
      <c r="J129" s="19">
        <v>0.42530000000000001</v>
      </c>
      <c r="K129" s="58">
        <f t="shared" si="6"/>
        <v>4.2530000000000004E-4</v>
      </c>
      <c r="L129" s="55">
        <f t="shared" si="5"/>
        <v>212.65002949999999</v>
      </c>
    </row>
    <row r="130" spans="1:12" ht="45.75" thickBot="1" x14ac:dyDescent="0.3">
      <c r="A130" s="9">
        <v>128</v>
      </c>
      <c r="B130" s="23" t="s">
        <v>486</v>
      </c>
      <c r="C130" s="6" t="s">
        <v>166</v>
      </c>
      <c r="D130" s="3" t="s">
        <v>334</v>
      </c>
      <c r="E130" s="23" t="s">
        <v>12</v>
      </c>
      <c r="F130" s="26">
        <v>44800</v>
      </c>
      <c r="G130" s="21" t="s">
        <v>216</v>
      </c>
      <c r="H130" s="21" t="s">
        <v>215</v>
      </c>
      <c r="I130" s="66">
        <v>300</v>
      </c>
      <c r="J130" s="19">
        <v>0.3</v>
      </c>
      <c r="K130" s="58">
        <f t="shared" si="6"/>
        <v>2.9999999999999997E-4</v>
      </c>
      <c r="L130" s="55">
        <f t="shared" si="5"/>
        <v>150</v>
      </c>
    </row>
    <row r="131" spans="1:12" ht="30" x14ac:dyDescent="0.25">
      <c r="A131" s="7">
        <v>129</v>
      </c>
      <c r="B131" s="23" t="s">
        <v>487</v>
      </c>
      <c r="C131" s="6" t="s">
        <v>488</v>
      </c>
      <c r="D131" s="3" t="s">
        <v>51</v>
      </c>
      <c r="E131" s="23" t="s">
        <v>12</v>
      </c>
      <c r="F131" s="47">
        <v>44811</v>
      </c>
      <c r="G131" s="21" t="s">
        <v>489</v>
      </c>
      <c r="H131" s="21" t="s">
        <v>490</v>
      </c>
      <c r="I131" s="66">
        <v>455</v>
      </c>
      <c r="J131" s="19">
        <v>0.45500000000000002</v>
      </c>
      <c r="K131" s="58">
        <f t="shared" si="6"/>
        <v>4.55E-4</v>
      </c>
      <c r="L131" s="55">
        <f t="shared" si="5"/>
        <v>227.5</v>
      </c>
    </row>
    <row r="132" spans="1:12" ht="45" x14ac:dyDescent="0.25">
      <c r="A132" s="9">
        <v>130</v>
      </c>
      <c r="B132" s="23" t="s">
        <v>491</v>
      </c>
      <c r="C132" s="6" t="s">
        <v>477</v>
      </c>
      <c r="D132" s="3" t="s">
        <v>458</v>
      </c>
      <c r="E132" s="23" t="s">
        <v>12</v>
      </c>
      <c r="F132" s="29" t="s">
        <v>492</v>
      </c>
      <c r="G132" s="21" t="s">
        <v>220</v>
      </c>
      <c r="H132" s="21" t="s">
        <v>493</v>
      </c>
      <c r="I132" s="66">
        <v>5000</v>
      </c>
      <c r="J132" s="19">
        <v>5</v>
      </c>
      <c r="K132" s="58">
        <f t="shared" si="6"/>
        <v>5.0000000000000001E-3</v>
      </c>
      <c r="L132" s="55">
        <f t="shared" ref="L132:L193" si="7">I132/2</f>
        <v>2500</v>
      </c>
    </row>
    <row r="133" spans="1:12" ht="30" x14ac:dyDescent="0.25">
      <c r="A133" s="9">
        <v>131</v>
      </c>
      <c r="B133" s="23" t="s">
        <v>494</v>
      </c>
      <c r="C133" s="6" t="s">
        <v>495</v>
      </c>
      <c r="D133" s="3" t="s">
        <v>320</v>
      </c>
      <c r="E133" s="23" t="s">
        <v>12</v>
      </c>
      <c r="F133" s="48" t="s">
        <v>496</v>
      </c>
      <c r="G133" s="21" t="s">
        <v>497</v>
      </c>
      <c r="H133" s="21" t="s">
        <v>353</v>
      </c>
      <c r="I133" s="66">
        <v>200</v>
      </c>
      <c r="J133" s="19">
        <v>0.2</v>
      </c>
      <c r="K133" s="58">
        <f t="shared" si="6"/>
        <v>2.0000000000000001E-4</v>
      </c>
      <c r="L133" s="55">
        <f t="shared" si="7"/>
        <v>100</v>
      </c>
    </row>
    <row r="134" spans="1:12" ht="75.75" thickBot="1" x14ac:dyDescent="0.3">
      <c r="A134" s="9">
        <v>132</v>
      </c>
      <c r="B134" s="23" t="s">
        <v>498</v>
      </c>
      <c r="C134" s="6" t="s">
        <v>499</v>
      </c>
      <c r="D134" s="3" t="s">
        <v>480</v>
      </c>
      <c r="E134" s="23" t="s">
        <v>12</v>
      </c>
      <c r="F134" s="26">
        <v>44776</v>
      </c>
      <c r="G134" s="21" t="s">
        <v>500</v>
      </c>
      <c r="H134" s="21" t="s">
        <v>501</v>
      </c>
      <c r="I134" s="66">
        <v>1352.4</v>
      </c>
      <c r="J134" s="19">
        <v>1.3524</v>
      </c>
      <c r="K134" s="58">
        <f t="shared" si="6"/>
        <v>1.3524000000000001E-3</v>
      </c>
      <c r="L134" s="55">
        <f t="shared" si="7"/>
        <v>676.2</v>
      </c>
    </row>
    <row r="135" spans="1:12" ht="45" x14ac:dyDescent="0.25">
      <c r="A135" s="7">
        <v>133</v>
      </c>
      <c r="B135" s="23" t="s">
        <v>502</v>
      </c>
      <c r="C135" s="6" t="s">
        <v>503</v>
      </c>
      <c r="D135" s="3" t="s">
        <v>480</v>
      </c>
      <c r="E135" s="23" t="s">
        <v>12</v>
      </c>
      <c r="F135" s="26">
        <v>44735</v>
      </c>
      <c r="G135" s="21" t="s">
        <v>504</v>
      </c>
      <c r="H135" s="21" t="s">
        <v>505</v>
      </c>
      <c r="I135" s="66">
        <v>133.81</v>
      </c>
      <c r="J135" s="19">
        <v>0.13381000000000001</v>
      </c>
      <c r="K135" s="58">
        <f t="shared" si="6"/>
        <v>1.3381000000000002E-4</v>
      </c>
      <c r="L135" s="55">
        <f t="shared" si="7"/>
        <v>66.905000000000001</v>
      </c>
    </row>
    <row r="136" spans="1:12" ht="45" x14ac:dyDescent="0.25">
      <c r="A136" s="9">
        <v>134</v>
      </c>
      <c r="B136" s="23" t="s">
        <v>506</v>
      </c>
      <c r="C136" s="6" t="s">
        <v>507</v>
      </c>
      <c r="D136" s="3" t="s">
        <v>508</v>
      </c>
      <c r="E136" s="23" t="s">
        <v>12</v>
      </c>
      <c r="F136" s="26">
        <v>44764</v>
      </c>
      <c r="G136" s="21" t="s">
        <v>509</v>
      </c>
      <c r="H136" s="21" t="s">
        <v>510</v>
      </c>
      <c r="I136" s="66">
        <v>350</v>
      </c>
      <c r="J136" s="19">
        <v>0.35</v>
      </c>
      <c r="K136" s="58">
        <f t="shared" si="6"/>
        <v>3.5E-4</v>
      </c>
      <c r="L136" s="55">
        <f t="shared" si="7"/>
        <v>175</v>
      </c>
    </row>
    <row r="137" spans="1:12" ht="30" x14ac:dyDescent="0.25">
      <c r="A137" s="9">
        <v>135</v>
      </c>
      <c r="B137" s="23" t="s">
        <v>511</v>
      </c>
      <c r="C137" s="6" t="s">
        <v>512</v>
      </c>
      <c r="D137" s="3" t="s">
        <v>51</v>
      </c>
      <c r="E137" s="23" t="s">
        <v>12</v>
      </c>
      <c r="F137" s="26">
        <v>44732</v>
      </c>
      <c r="G137" s="21" t="s">
        <v>513</v>
      </c>
      <c r="H137" s="21" t="s">
        <v>514</v>
      </c>
      <c r="I137" s="66">
        <v>125</v>
      </c>
      <c r="J137" s="19">
        <v>0.125</v>
      </c>
      <c r="K137" s="58">
        <f t="shared" si="6"/>
        <v>1.25E-4</v>
      </c>
      <c r="L137" s="55">
        <f t="shared" si="7"/>
        <v>62.5</v>
      </c>
    </row>
    <row r="138" spans="1:12" ht="30.75" thickBot="1" x14ac:dyDescent="0.3">
      <c r="A138" s="9">
        <v>136</v>
      </c>
      <c r="B138" s="23" t="s">
        <v>515</v>
      </c>
      <c r="C138" s="6" t="s">
        <v>516</v>
      </c>
      <c r="D138" s="49" t="s">
        <v>518</v>
      </c>
      <c r="E138" s="23" t="s">
        <v>12</v>
      </c>
      <c r="F138" s="26">
        <v>44778</v>
      </c>
      <c r="G138" s="21" t="s">
        <v>517</v>
      </c>
      <c r="H138" s="21" t="s">
        <v>232</v>
      </c>
      <c r="I138" s="66">
        <v>150</v>
      </c>
      <c r="J138" s="19">
        <v>0.15</v>
      </c>
      <c r="K138" s="58">
        <f t="shared" si="6"/>
        <v>1.4999999999999999E-4</v>
      </c>
      <c r="L138" s="55">
        <f t="shared" si="7"/>
        <v>75</v>
      </c>
    </row>
    <row r="139" spans="1:12" ht="30" x14ac:dyDescent="0.25">
      <c r="A139" s="7">
        <v>137</v>
      </c>
      <c r="B139" s="23" t="s">
        <v>400</v>
      </c>
      <c r="C139" s="6" t="s">
        <v>401</v>
      </c>
      <c r="D139" s="3" t="s">
        <v>282</v>
      </c>
      <c r="E139" s="23" t="s">
        <v>12</v>
      </c>
      <c r="F139" s="26">
        <v>44707</v>
      </c>
      <c r="G139" s="21" t="s">
        <v>519</v>
      </c>
      <c r="H139" s="21" t="s">
        <v>403</v>
      </c>
      <c r="I139" s="66">
        <v>21000</v>
      </c>
      <c r="J139" s="19">
        <v>21</v>
      </c>
      <c r="K139" s="58">
        <f t="shared" si="6"/>
        <v>2.1000000000000001E-2</v>
      </c>
      <c r="L139" s="55">
        <f t="shared" si="7"/>
        <v>10500</v>
      </c>
    </row>
    <row r="140" spans="1:12" x14ac:dyDescent="0.25">
      <c r="A140" s="9">
        <v>138</v>
      </c>
      <c r="B140" s="23" t="s">
        <v>520</v>
      </c>
      <c r="C140" s="6" t="s">
        <v>521</v>
      </c>
      <c r="D140" s="3" t="s">
        <v>51</v>
      </c>
      <c r="E140" s="23" t="s">
        <v>12</v>
      </c>
      <c r="F140" s="26" t="s">
        <v>522</v>
      </c>
      <c r="G140" s="21" t="s">
        <v>523</v>
      </c>
      <c r="H140" s="21" t="s">
        <v>524</v>
      </c>
      <c r="I140" s="66">
        <v>1446.8484000000001</v>
      </c>
      <c r="J140" s="19">
        <v>1.4468483999999999</v>
      </c>
      <c r="K140" s="58">
        <f t="shared" si="6"/>
        <v>1.4468483999999998E-3</v>
      </c>
      <c r="L140" s="55">
        <f t="shared" si="7"/>
        <v>723.42420000000004</v>
      </c>
    </row>
    <row r="141" spans="1:12" ht="30" x14ac:dyDescent="0.25">
      <c r="A141" s="9">
        <v>139</v>
      </c>
      <c r="B141" s="23" t="s">
        <v>525</v>
      </c>
      <c r="C141" s="6" t="s">
        <v>54</v>
      </c>
      <c r="D141" s="3" t="s">
        <v>528</v>
      </c>
      <c r="E141" s="23" t="s">
        <v>12</v>
      </c>
      <c r="F141" s="26">
        <v>44726</v>
      </c>
      <c r="G141" s="21" t="s">
        <v>526</v>
      </c>
      <c r="H141" s="21" t="s">
        <v>527</v>
      </c>
      <c r="I141" s="66">
        <v>110000</v>
      </c>
      <c r="J141" s="19">
        <v>110</v>
      </c>
      <c r="K141" s="58">
        <f t="shared" si="6"/>
        <v>0.11</v>
      </c>
      <c r="L141" s="55">
        <f t="shared" si="7"/>
        <v>55000</v>
      </c>
    </row>
    <row r="142" spans="1:12" ht="60.75" thickBot="1" x14ac:dyDescent="0.3">
      <c r="A142" s="9">
        <v>140</v>
      </c>
      <c r="B142" s="23" t="s">
        <v>529</v>
      </c>
      <c r="C142" s="6" t="s">
        <v>168</v>
      </c>
      <c r="D142" s="3" t="s">
        <v>528</v>
      </c>
      <c r="E142" s="23" t="s">
        <v>12</v>
      </c>
      <c r="F142" s="26">
        <v>44776</v>
      </c>
      <c r="G142" s="21" t="s">
        <v>530</v>
      </c>
      <c r="H142" s="21" t="s">
        <v>531</v>
      </c>
      <c r="I142" s="66">
        <v>120000</v>
      </c>
      <c r="J142" s="19">
        <v>120</v>
      </c>
      <c r="K142" s="58">
        <f t="shared" si="6"/>
        <v>0.12</v>
      </c>
      <c r="L142" s="55">
        <f t="shared" si="7"/>
        <v>60000</v>
      </c>
    </row>
    <row r="143" spans="1:12" ht="30" x14ac:dyDescent="0.25">
      <c r="A143" s="7">
        <v>141</v>
      </c>
      <c r="B143" s="23" t="s">
        <v>532</v>
      </c>
      <c r="C143" s="3" t="s">
        <v>56</v>
      </c>
      <c r="D143" s="3" t="s">
        <v>480</v>
      </c>
      <c r="E143" s="23" t="s">
        <v>12</v>
      </c>
      <c r="F143" s="26">
        <v>44789</v>
      </c>
      <c r="G143" s="21" t="s">
        <v>533</v>
      </c>
      <c r="H143" s="21" t="s">
        <v>534</v>
      </c>
      <c r="I143" s="66">
        <v>750</v>
      </c>
      <c r="J143" s="19">
        <v>0.75</v>
      </c>
      <c r="K143" s="58">
        <f t="shared" si="6"/>
        <v>7.5000000000000002E-4</v>
      </c>
      <c r="L143" s="55">
        <f t="shared" si="7"/>
        <v>375</v>
      </c>
    </row>
    <row r="144" spans="1:12" x14ac:dyDescent="0.25">
      <c r="A144" s="9">
        <v>142</v>
      </c>
      <c r="B144" s="23" t="s">
        <v>535</v>
      </c>
      <c r="C144" s="6" t="s">
        <v>72</v>
      </c>
      <c r="D144" s="3" t="s">
        <v>480</v>
      </c>
      <c r="E144" s="23" t="s">
        <v>12</v>
      </c>
      <c r="F144" s="26">
        <v>44677</v>
      </c>
      <c r="G144" s="21" t="s">
        <v>363</v>
      </c>
      <c r="H144" s="21" t="s">
        <v>220</v>
      </c>
      <c r="I144" s="66">
        <v>500</v>
      </c>
      <c r="J144" s="19">
        <v>0.5</v>
      </c>
      <c r="K144" s="58">
        <f t="shared" si="6"/>
        <v>5.0000000000000001E-4</v>
      </c>
      <c r="L144" s="55">
        <f t="shared" si="7"/>
        <v>250</v>
      </c>
    </row>
    <row r="145" spans="1:12" ht="45" x14ac:dyDescent="0.25">
      <c r="A145" s="9">
        <v>143</v>
      </c>
      <c r="B145" s="23" t="s">
        <v>536</v>
      </c>
      <c r="C145" s="6" t="s">
        <v>537</v>
      </c>
      <c r="D145" s="3" t="s">
        <v>334</v>
      </c>
      <c r="E145" s="23" t="s">
        <v>12</v>
      </c>
      <c r="F145" s="29" t="s">
        <v>538</v>
      </c>
      <c r="G145" s="21" t="s">
        <v>539</v>
      </c>
      <c r="H145" s="21" t="s">
        <v>540</v>
      </c>
      <c r="I145" s="66">
        <v>19000</v>
      </c>
      <c r="J145" s="19">
        <v>19</v>
      </c>
      <c r="K145" s="58">
        <f t="shared" si="6"/>
        <v>1.9E-2</v>
      </c>
      <c r="L145" s="55">
        <f t="shared" si="7"/>
        <v>9500</v>
      </c>
    </row>
    <row r="146" spans="1:12" ht="30.75" thickBot="1" x14ac:dyDescent="0.3">
      <c r="A146" s="9">
        <v>144</v>
      </c>
      <c r="B146" s="23" t="s">
        <v>541</v>
      </c>
      <c r="C146" s="3" t="s">
        <v>56</v>
      </c>
      <c r="D146" s="3" t="s">
        <v>73</v>
      </c>
      <c r="E146" s="23" t="s">
        <v>12</v>
      </c>
      <c r="F146" s="26">
        <v>44790</v>
      </c>
      <c r="G146" s="21" t="s">
        <v>448</v>
      </c>
      <c r="H146" s="21" t="s">
        <v>542</v>
      </c>
      <c r="I146" s="66">
        <v>840</v>
      </c>
      <c r="J146" s="19">
        <v>0.84</v>
      </c>
      <c r="K146" s="58">
        <f t="shared" si="6"/>
        <v>8.3999999999999993E-4</v>
      </c>
      <c r="L146" s="55">
        <f t="shared" si="7"/>
        <v>420</v>
      </c>
    </row>
    <row r="147" spans="1:12" ht="30" x14ac:dyDescent="0.25">
      <c r="A147" s="7">
        <v>145</v>
      </c>
      <c r="B147" s="23" t="s">
        <v>543</v>
      </c>
      <c r="C147" s="3" t="s">
        <v>56</v>
      </c>
      <c r="D147" s="3" t="s">
        <v>73</v>
      </c>
      <c r="E147" s="23" t="s">
        <v>12</v>
      </c>
      <c r="F147" s="29" t="s">
        <v>544</v>
      </c>
      <c r="G147" s="21" t="s">
        <v>545</v>
      </c>
      <c r="H147" s="21" t="s">
        <v>546</v>
      </c>
      <c r="I147" s="66">
        <v>107.92397800000001</v>
      </c>
      <c r="J147" s="19">
        <v>0.107923978</v>
      </c>
      <c r="K147" s="58">
        <f t="shared" si="6"/>
        <v>1.07923978E-4</v>
      </c>
      <c r="L147" s="55">
        <f t="shared" si="7"/>
        <v>53.961989000000003</v>
      </c>
    </row>
    <row r="148" spans="1:12" ht="30" x14ac:dyDescent="0.25">
      <c r="A148" s="9">
        <v>146</v>
      </c>
      <c r="B148" s="23" t="s">
        <v>547</v>
      </c>
      <c r="C148" s="3" t="s">
        <v>56</v>
      </c>
      <c r="D148" s="3" t="s">
        <v>73</v>
      </c>
      <c r="E148" s="23" t="s">
        <v>12</v>
      </c>
      <c r="F148" s="26">
        <v>44789</v>
      </c>
      <c r="G148" s="21" t="s">
        <v>548</v>
      </c>
      <c r="H148" s="21" t="s">
        <v>549</v>
      </c>
      <c r="I148" s="66">
        <v>209</v>
      </c>
      <c r="J148" s="19">
        <v>0.20899999999999999</v>
      </c>
      <c r="K148" s="58">
        <f t="shared" si="6"/>
        <v>2.0899999999999998E-4</v>
      </c>
      <c r="L148" s="55">
        <f t="shared" si="7"/>
        <v>104.5</v>
      </c>
    </row>
    <row r="149" spans="1:12" ht="45" x14ac:dyDescent="0.25">
      <c r="A149" s="9">
        <v>147</v>
      </c>
      <c r="B149" s="50" t="s">
        <v>550</v>
      </c>
      <c r="C149" s="51" t="s">
        <v>551</v>
      </c>
      <c r="D149" s="52" t="s">
        <v>334</v>
      </c>
      <c r="E149" s="50" t="s">
        <v>12</v>
      </c>
      <c r="F149" s="47">
        <v>44742</v>
      </c>
      <c r="G149" s="53" t="s">
        <v>533</v>
      </c>
      <c r="H149" s="53" t="s">
        <v>534</v>
      </c>
      <c r="I149" s="72">
        <v>750</v>
      </c>
      <c r="J149" s="54">
        <v>0.75</v>
      </c>
      <c r="K149" s="60">
        <f t="shared" si="6"/>
        <v>7.5000000000000002E-4</v>
      </c>
      <c r="L149" s="55">
        <f t="shared" si="7"/>
        <v>375</v>
      </c>
    </row>
    <row r="150" spans="1:12" ht="30.75" thickBot="1" x14ac:dyDescent="0.3">
      <c r="A150" s="9">
        <v>148</v>
      </c>
      <c r="B150" s="23" t="s">
        <v>552</v>
      </c>
      <c r="C150" s="6" t="s">
        <v>553</v>
      </c>
      <c r="D150" s="3" t="s">
        <v>178</v>
      </c>
      <c r="E150" s="23" t="s">
        <v>12</v>
      </c>
      <c r="F150" s="26">
        <v>44771</v>
      </c>
      <c r="G150" s="21" t="s">
        <v>554</v>
      </c>
      <c r="H150" s="21" t="s">
        <v>207</v>
      </c>
      <c r="I150" s="66">
        <v>420</v>
      </c>
      <c r="J150" s="19">
        <v>0.42</v>
      </c>
      <c r="K150" s="58">
        <f t="shared" si="6"/>
        <v>4.1999999999999996E-4</v>
      </c>
      <c r="L150" s="55">
        <f t="shared" si="7"/>
        <v>210</v>
      </c>
    </row>
    <row r="151" spans="1:12" ht="30" x14ac:dyDescent="0.25">
      <c r="A151" s="7">
        <v>149</v>
      </c>
      <c r="B151" s="23" t="s">
        <v>555</v>
      </c>
      <c r="C151" s="6" t="s">
        <v>312</v>
      </c>
      <c r="D151" s="3" t="s">
        <v>177</v>
      </c>
      <c r="E151" s="23" t="s">
        <v>12</v>
      </c>
      <c r="F151" s="26">
        <v>44734</v>
      </c>
      <c r="G151" s="21" t="s">
        <v>556</v>
      </c>
      <c r="H151" s="21" t="s">
        <v>557</v>
      </c>
      <c r="I151" s="66">
        <v>1100</v>
      </c>
      <c r="J151" s="19">
        <v>1.1000000000000001</v>
      </c>
      <c r="K151" s="58">
        <f t="shared" si="6"/>
        <v>1.1000000000000001E-3</v>
      </c>
      <c r="L151" s="55">
        <f t="shared" si="7"/>
        <v>550</v>
      </c>
    </row>
    <row r="152" spans="1:12" ht="45" x14ac:dyDescent="0.25">
      <c r="A152" s="9">
        <v>150</v>
      </c>
      <c r="B152" s="23" t="s">
        <v>559</v>
      </c>
      <c r="C152" s="6" t="s">
        <v>558</v>
      </c>
      <c r="D152" s="3" t="s">
        <v>51</v>
      </c>
      <c r="E152" s="23" t="s">
        <v>12</v>
      </c>
      <c r="F152" s="29" t="s">
        <v>560</v>
      </c>
      <c r="G152" s="21" t="s">
        <v>497</v>
      </c>
      <c r="H152" s="21" t="s">
        <v>353</v>
      </c>
      <c r="I152" s="66">
        <v>200</v>
      </c>
      <c r="J152" s="19">
        <v>0.2</v>
      </c>
      <c r="K152" s="58">
        <f t="shared" si="6"/>
        <v>2.0000000000000001E-4</v>
      </c>
      <c r="L152" s="55">
        <f t="shared" si="7"/>
        <v>100</v>
      </c>
    </row>
    <row r="153" spans="1:12" x14ac:dyDescent="0.25">
      <c r="A153" s="9">
        <v>151</v>
      </c>
      <c r="B153" s="23" t="s">
        <v>561</v>
      </c>
      <c r="C153" s="6" t="s">
        <v>312</v>
      </c>
      <c r="D153" s="3" t="s">
        <v>334</v>
      </c>
      <c r="E153" s="23" t="s">
        <v>12</v>
      </c>
      <c r="F153" s="26">
        <v>44792</v>
      </c>
      <c r="G153" s="21" t="s">
        <v>562</v>
      </c>
      <c r="H153" s="21" t="s">
        <v>563</v>
      </c>
      <c r="I153" s="66">
        <v>30438.02</v>
      </c>
      <c r="J153" s="19">
        <v>30.438020000000002</v>
      </c>
      <c r="K153" s="58">
        <f t="shared" si="6"/>
        <v>3.0438020000000003E-2</v>
      </c>
      <c r="L153" s="55">
        <f t="shared" si="7"/>
        <v>15219.01</v>
      </c>
    </row>
    <row r="154" spans="1:12" ht="90.75" thickBot="1" x14ac:dyDescent="0.3">
      <c r="A154" s="9">
        <v>152</v>
      </c>
      <c r="B154" s="23" t="s">
        <v>564</v>
      </c>
      <c r="C154" s="6" t="s">
        <v>565</v>
      </c>
      <c r="D154" s="3" t="s">
        <v>566</v>
      </c>
      <c r="E154" s="23" t="s">
        <v>12</v>
      </c>
      <c r="F154" s="26" t="s">
        <v>567</v>
      </c>
      <c r="G154" s="21" t="s">
        <v>568</v>
      </c>
      <c r="H154" s="21" t="s">
        <v>569</v>
      </c>
      <c r="I154" s="66">
        <v>105.55500000000001</v>
      </c>
      <c r="J154" s="19">
        <v>0.105555</v>
      </c>
      <c r="K154" s="58">
        <v>1.05555E-4</v>
      </c>
      <c r="L154" s="55">
        <f t="shared" si="7"/>
        <v>52.777500000000003</v>
      </c>
    </row>
    <row r="155" spans="1:12" ht="30" x14ac:dyDescent="0.25">
      <c r="A155" s="7">
        <v>153</v>
      </c>
      <c r="B155" s="23" t="s">
        <v>570</v>
      </c>
      <c r="C155" s="6" t="s">
        <v>56</v>
      </c>
      <c r="D155" s="3" t="s">
        <v>73</v>
      </c>
      <c r="E155" s="23" t="s">
        <v>12</v>
      </c>
      <c r="F155" s="26">
        <v>44800</v>
      </c>
      <c r="G155" s="21" t="s">
        <v>571</v>
      </c>
      <c r="H155" s="21" t="s">
        <v>572</v>
      </c>
      <c r="I155" s="66">
        <v>127</v>
      </c>
      <c r="J155" s="19">
        <v>0.127</v>
      </c>
      <c r="K155" s="58">
        <f t="shared" ref="K155:K243" si="8">J155/1000</f>
        <v>1.27E-4</v>
      </c>
      <c r="L155" s="55">
        <f t="shared" si="7"/>
        <v>63.5</v>
      </c>
    </row>
    <row r="156" spans="1:12" x14ac:dyDescent="0.25">
      <c r="A156" s="9">
        <v>154</v>
      </c>
      <c r="B156" s="23" t="s">
        <v>573</v>
      </c>
      <c r="C156" s="6" t="s">
        <v>56</v>
      </c>
      <c r="D156" s="3" t="s">
        <v>566</v>
      </c>
      <c r="E156" s="23" t="s">
        <v>12</v>
      </c>
      <c r="F156" s="26">
        <v>44776</v>
      </c>
      <c r="G156" s="21" t="s">
        <v>574</v>
      </c>
      <c r="H156" s="21" t="s">
        <v>575</v>
      </c>
      <c r="I156" s="66">
        <v>319</v>
      </c>
      <c r="J156" s="19">
        <v>0.31900000000000001</v>
      </c>
      <c r="K156" s="58">
        <f t="shared" si="8"/>
        <v>3.19E-4</v>
      </c>
      <c r="L156" s="55">
        <f t="shared" si="7"/>
        <v>159.5</v>
      </c>
    </row>
    <row r="157" spans="1:12" ht="60" x14ac:dyDescent="0.25">
      <c r="A157" s="9">
        <v>155</v>
      </c>
      <c r="B157" s="23" t="s">
        <v>576</v>
      </c>
      <c r="C157" s="6" t="s">
        <v>577</v>
      </c>
      <c r="D157" s="3" t="s">
        <v>528</v>
      </c>
      <c r="E157" s="23" t="s">
        <v>12</v>
      </c>
      <c r="F157" s="26">
        <v>44805</v>
      </c>
      <c r="G157" s="21" t="s">
        <v>578</v>
      </c>
      <c r="H157" s="21" t="s">
        <v>579</v>
      </c>
      <c r="I157" s="66">
        <v>460</v>
      </c>
      <c r="J157" s="19">
        <v>0.46</v>
      </c>
      <c r="K157" s="58">
        <f t="shared" si="8"/>
        <v>4.6000000000000001E-4</v>
      </c>
      <c r="L157" s="55">
        <f t="shared" si="7"/>
        <v>230</v>
      </c>
    </row>
    <row r="158" spans="1:12" ht="60.75" thickBot="1" x14ac:dyDescent="0.3">
      <c r="A158" s="9">
        <v>156</v>
      </c>
      <c r="B158" s="23" t="s">
        <v>581</v>
      </c>
      <c r="C158" s="6" t="s">
        <v>56</v>
      </c>
      <c r="D158" s="3" t="s">
        <v>51</v>
      </c>
      <c r="E158" s="23" t="s">
        <v>12</v>
      </c>
      <c r="F158" s="26">
        <v>44823</v>
      </c>
      <c r="G158" s="21" t="s">
        <v>582</v>
      </c>
      <c r="H158" s="21" t="s">
        <v>583</v>
      </c>
      <c r="I158" s="66">
        <v>145.96360999999999</v>
      </c>
      <c r="J158" s="19">
        <v>0.14596360999999999</v>
      </c>
      <c r="K158" s="58">
        <f t="shared" si="8"/>
        <v>1.4596360999999999E-4</v>
      </c>
      <c r="L158" s="55">
        <f t="shared" si="7"/>
        <v>72.981804999999994</v>
      </c>
    </row>
    <row r="159" spans="1:12" ht="45" x14ac:dyDescent="0.25">
      <c r="A159" s="7">
        <v>157</v>
      </c>
      <c r="B159" s="23" t="s">
        <v>584</v>
      </c>
      <c r="C159" s="6" t="s">
        <v>56</v>
      </c>
      <c r="D159" s="3" t="s">
        <v>76</v>
      </c>
      <c r="E159" s="23" t="s">
        <v>12</v>
      </c>
      <c r="F159" s="26">
        <v>44774</v>
      </c>
      <c r="G159" s="21" t="s">
        <v>585</v>
      </c>
      <c r="H159" s="21" t="s">
        <v>586</v>
      </c>
      <c r="I159" s="66">
        <v>600</v>
      </c>
      <c r="J159" s="19">
        <v>0.6</v>
      </c>
      <c r="K159" s="58">
        <f t="shared" si="8"/>
        <v>5.9999999999999995E-4</v>
      </c>
      <c r="L159" s="55">
        <f t="shared" si="7"/>
        <v>300</v>
      </c>
    </row>
    <row r="160" spans="1:12" x14ac:dyDescent="0.25">
      <c r="A160" s="9">
        <v>158</v>
      </c>
      <c r="B160" s="23" t="s">
        <v>587</v>
      </c>
      <c r="C160" s="6" t="s">
        <v>588</v>
      </c>
      <c r="D160" s="3" t="s">
        <v>451</v>
      </c>
      <c r="E160" s="23" t="s">
        <v>12</v>
      </c>
      <c r="F160" s="26"/>
      <c r="G160" s="21" t="s">
        <v>220</v>
      </c>
      <c r="H160" s="21" t="s">
        <v>493</v>
      </c>
      <c r="I160" s="66">
        <v>5000</v>
      </c>
      <c r="J160" s="19">
        <v>5</v>
      </c>
      <c r="K160" s="58">
        <f t="shared" si="8"/>
        <v>5.0000000000000001E-3</v>
      </c>
      <c r="L160" s="55">
        <f t="shared" si="7"/>
        <v>2500</v>
      </c>
    </row>
    <row r="161" spans="1:12" ht="75" x14ac:dyDescent="0.25">
      <c r="A161" s="9">
        <v>159</v>
      </c>
      <c r="B161" s="23" t="s">
        <v>589</v>
      </c>
      <c r="C161" s="6" t="s">
        <v>166</v>
      </c>
      <c r="D161" s="3" t="s">
        <v>73</v>
      </c>
      <c r="E161" s="23" t="s">
        <v>12</v>
      </c>
      <c r="F161" s="26">
        <v>44785</v>
      </c>
      <c r="G161" s="21" t="s">
        <v>478</v>
      </c>
      <c r="H161" s="21" t="s">
        <v>479</v>
      </c>
      <c r="I161" s="66">
        <v>100</v>
      </c>
      <c r="J161" s="19">
        <v>0.1</v>
      </c>
      <c r="K161" s="58">
        <f t="shared" si="8"/>
        <v>1E-4</v>
      </c>
      <c r="L161" s="55">
        <f t="shared" si="7"/>
        <v>50</v>
      </c>
    </row>
    <row r="162" spans="1:12" ht="30.75" thickBot="1" x14ac:dyDescent="0.3">
      <c r="A162" s="9">
        <v>160</v>
      </c>
      <c r="B162" s="23" t="s">
        <v>590</v>
      </c>
      <c r="C162" s="6" t="s">
        <v>591</v>
      </c>
      <c r="D162" s="3" t="s">
        <v>51</v>
      </c>
      <c r="E162" s="23" t="s">
        <v>12</v>
      </c>
      <c r="F162" s="26">
        <v>44724</v>
      </c>
      <c r="G162" s="21" t="s">
        <v>220</v>
      </c>
      <c r="H162" s="21" t="s">
        <v>493</v>
      </c>
      <c r="I162" s="66">
        <v>5000</v>
      </c>
      <c r="J162" s="19">
        <v>5</v>
      </c>
      <c r="K162" s="58">
        <f t="shared" si="8"/>
        <v>5.0000000000000001E-3</v>
      </c>
      <c r="L162" s="55">
        <f t="shared" si="7"/>
        <v>2500</v>
      </c>
    </row>
    <row r="163" spans="1:12" x14ac:dyDescent="0.25">
      <c r="A163" s="7">
        <v>161</v>
      </c>
      <c r="B163" s="49" t="s">
        <v>774</v>
      </c>
      <c r="C163" s="6" t="s">
        <v>56</v>
      </c>
      <c r="D163" s="3" t="s">
        <v>334</v>
      </c>
      <c r="E163" s="23" t="s">
        <v>12</v>
      </c>
      <c r="F163" s="26">
        <v>44797</v>
      </c>
      <c r="G163" s="21" t="s">
        <v>233</v>
      </c>
      <c r="H163" s="21" t="s">
        <v>218</v>
      </c>
      <c r="I163" s="66">
        <v>15000</v>
      </c>
      <c r="J163" s="19">
        <v>15</v>
      </c>
      <c r="K163" s="58">
        <f t="shared" si="8"/>
        <v>1.4999999999999999E-2</v>
      </c>
      <c r="L163" s="55">
        <f t="shared" si="7"/>
        <v>7500</v>
      </c>
    </row>
    <row r="164" spans="1:12" ht="30" x14ac:dyDescent="0.25">
      <c r="A164" s="9">
        <v>162</v>
      </c>
      <c r="B164" s="23" t="s">
        <v>592</v>
      </c>
      <c r="C164" s="6" t="s">
        <v>593</v>
      </c>
      <c r="D164" s="3" t="s">
        <v>480</v>
      </c>
      <c r="E164" s="23" t="s">
        <v>12</v>
      </c>
      <c r="F164" s="26">
        <v>44782</v>
      </c>
      <c r="G164" s="21" t="s">
        <v>594</v>
      </c>
      <c r="H164" s="21" t="s">
        <v>554</v>
      </c>
      <c r="I164" s="66">
        <v>42</v>
      </c>
      <c r="J164" s="19">
        <v>4.2000000000000003E-2</v>
      </c>
      <c r="K164" s="58">
        <f t="shared" si="8"/>
        <v>4.2000000000000004E-5</v>
      </c>
      <c r="L164" s="55">
        <f t="shared" si="7"/>
        <v>21</v>
      </c>
    </row>
    <row r="165" spans="1:12" ht="45" x14ac:dyDescent="0.25">
      <c r="A165" s="9">
        <v>163</v>
      </c>
      <c r="B165" s="23" t="s">
        <v>595</v>
      </c>
      <c r="C165" s="6" t="s">
        <v>596</v>
      </c>
      <c r="D165" s="3" t="s">
        <v>409</v>
      </c>
      <c r="E165" s="23" t="s">
        <v>12</v>
      </c>
      <c r="F165" s="26"/>
      <c r="G165" s="21" t="s">
        <v>497</v>
      </c>
      <c r="H165" s="21" t="s">
        <v>353</v>
      </c>
      <c r="I165" s="66">
        <v>200</v>
      </c>
      <c r="J165" s="19">
        <v>0.2</v>
      </c>
      <c r="K165" s="58">
        <f t="shared" si="8"/>
        <v>2.0000000000000001E-4</v>
      </c>
      <c r="L165" s="55">
        <f t="shared" si="7"/>
        <v>100</v>
      </c>
    </row>
    <row r="166" spans="1:12" ht="15.75" thickBot="1" x14ac:dyDescent="0.3">
      <c r="A166" s="9">
        <v>164</v>
      </c>
      <c r="B166" s="23" t="s">
        <v>597</v>
      </c>
      <c r="C166" s="6" t="s">
        <v>111</v>
      </c>
      <c r="D166" s="3" t="s">
        <v>451</v>
      </c>
      <c r="E166" s="23" t="s">
        <v>12</v>
      </c>
      <c r="F166" s="26">
        <v>41159</v>
      </c>
      <c r="G166" s="21" t="s">
        <v>598</v>
      </c>
      <c r="H166" s="21" t="s">
        <v>599</v>
      </c>
      <c r="I166" s="66">
        <v>4775</v>
      </c>
      <c r="J166" s="19">
        <v>4.7750000000000004</v>
      </c>
      <c r="K166" s="58">
        <f t="shared" si="8"/>
        <v>4.7750000000000006E-3</v>
      </c>
      <c r="L166" s="55">
        <f t="shared" si="7"/>
        <v>2387.5</v>
      </c>
    </row>
    <row r="167" spans="1:12" x14ac:dyDescent="0.25">
      <c r="A167" s="7">
        <v>165</v>
      </c>
      <c r="B167" s="23" t="s">
        <v>600</v>
      </c>
      <c r="C167" s="6" t="s">
        <v>392</v>
      </c>
      <c r="D167" s="3" t="s">
        <v>480</v>
      </c>
      <c r="E167" s="23" t="s">
        <v>12</v>
      </c>
      <c r="F167" s="26">
        <v>44706</v>
      </c>
      <c r="G167" s="21" t="s">
        <v>601</v>
      </c>
      <c r="H167" s="21" t="s">
        <v>602</v>
      </c>
      <c r="I167" s="66">
        <v>250</v>
      </c>
      <c r="J167" s="19">
        <v>0.25</v>
      </c>
      <c r="K167" s="58">
        <f t="shared" si="8"/>
        <v>2.5000000000000001E-4</v>
      </c>
      <c r="L167" s="55">
        <f t="shared" si="7"/>
        <v>125</v>
      </c>
    </row>
    <row r="168" spans="1:12" ht="45" x14ac:dyDescent="0.25">
      <c r="A168" s="9">
        <v>166</v>
      </c>
      <c r="B168" s="23" t="s">
        <v>603</v>
      </c>
      <c r="C168" s="6" t="s">
        <v>72</v>
      </c>
      <c r="D168" s="3" t="s">
        <v>604</v>
      </c>
      <c r="E168" s="23" t="s">
        <v>12</v>
      </c>
      <c r="F168" s="26">
        <v>44737</v>
      </c>
      <c r="G168" s="21" t="s">
        <v>605</v>
      </c>
      <c r="H168" s="21" t="s">
        <v>606</v>
      </c>
      <c r="I168" s="66">
        <v>450</v>
      </c>
      <c r="J168" s="19">
        <v>0.45</v>
      </c>
      <c r="K168" s="58">
        <f t="shared" si="8"/>
        <v>4.4999999999999999E-4</v>
      </c>
      <c r="L168" s="55">
        <f t="shared" si="7"/>
        <v>225</v>
      </c>
    </row>
    <row r="169" spans="1:12" ht="30" x14ac:dyDescent="0.25">
      <c r="A169" s="9">
        <v>167</v>
      </c>
      <c r="B169" s="23" t="s">
        <v>607</v>
      </c>
      <c r="C169" s="3" t="s">
        <v>56</v>
      </c>
      <c r="D169" s="3" t="s">
        <v>480</v>
      </c>
      <c r="E169" s="23" t="s">
        <v>12</v>
      </c>
      <c r="F169" s="26">
        <v>44757</v>
      </c>
      <c r="G169" s="21" t="s">
        <v>608</v>
      </c>
      <c r="H169" s="21" t="s">
        <v>336</v>
      </c>
      <c r="I169" s="66">
        <v>10000</v>
      </c>
      <c r="J169" s="19">
        <v>10</v>
      </c>
      <c r="K169" s="58">
        <f t="shared" si="8"/>
        <v>0.01</v>
      </c>
      <c r="L169" s="55">
        <f t="shared" si="7"/>
        <v>5000</v>
      </c>
    </row>
    <row r="170" spans="1:12" ht="30.75" thickBot="1" x14ac:dyDescent="0.3">
      <c r="A170" s="9">
        <v>168</v>
      </c>
      <c r="B170" s="23" t="s">
        <v>609</v>
      </c>
      <c r="C170" s="6" t="s">
        <v>610</v>
      </c>
      <c r="D170" s="3" t="s">
        <v>480</v>
      </c>
      <c r="E170" s="23" t="s">
        <v>12</v>
      </c>
      <c r="F170" s="26">
        <v>44756</v>
      </c>
      <c r="G170" s="21" t="s">
        <v>479</v>
      </c>
      <c r="H170" s="21" t="s">
        <v>335</v>
      </c>
      <c r="I170" s="66">
        <v>1000</v>
      </c>
      <c r="J170" s="19">
        <v>1</v>
      </c>
      <c r="K170" s="58">
        <f t="shared" si="8"/>
        <v>1E-3</v>
      </c>
      <c r="L170" s="55">
        <f t="shared" si="7"/>
        <v>500</v>
      </c>
    </row>
    <row r="171" spans="1:12" ht="45" x14ac:dyDescent="0.25">
      <c r="A171" s="7">
        <v>169</v>
      </c>
      <c r="B171" s="23" t="s">
        <v>611</v>
      </c>
      <c r="C171" s="6" t="s">
        <v>612</v>
      </c>
      <c r="D171" s="3" t="s">
        <v>334</v>
      </c>
      <c r="E171" s="23" t="s">
        <v>12</v>
      </c>
      <c r="F171" s="26">
        <v>44789</v>
      </c>
      <c r="G171" s="21" t="s">
        <v>209</v>
      </c>
      <c r="H171" s="21" t="s">
        <v>613</v>
      </c>
      <c r="I171" s="66">
        <v>25000</v>
      </c>
      <c r="J171" s="19">
        <v>25</v>
      </c>
      <c r="K171" s="58">
        <f t="shared" si="8"/>
        <v>2.5000000000000001E-2</v>
      </c>
      <c r="L171" s="55">
        <f t="shared" si="7"/>
        <v>12500</v>
      </c>
    </row>
    <row r="172" spans="1:12" ht="45" x14ac:dyDescent="0.25">
      <c r="A172" s="9">
        <v>170</v>
      </c>
      <c r="B172" s="23" t="s">
        <v>614</v>
      </c>
      <c r="C172" s="6" t="s">
        <v>615</v>
      </c>
      <c r="D172" s="3" t="s">
        <v>73</v>
      </c>
      <c r="E172" s="23" t="s">
        <v>12</v>
      </c>
      <c r="F172" s="26">
        <v>44778</v>
      </c>
      <c r="G172" s="21" t="s">
        <v>478</v>
      </c>
      <c r="H172" s="21" t="s">
        <v>479</v>
      </c>
      <c r="I172" s="66">
        <v>100</v>
      </c>
      <c r="J172" s="19">
        <v>0.1</v>
      </c>
      <c r="K172" s="58">
        <f t="shared" si="8"/>
        <v>1E-4</v>
      </c>
      <c r="L172" s="55">
        <f t="shared" si="7"/>
        <v>50</v>
      </c>
    </row>
    <row r="173" spans="1:12" ht="45" x14ac:dyDescent="0.25">
      <c r="A173" s="9">
        <v>171</v>
      </c>
      <c r="B173" s="23" t="s">
        <v>616</v>
      </c>
      <c r="C173" s="6" t="s">
        <v>617</v>
      </c>
      <c r="D173" s="3" t="s">
        <v>73</v>
      </c>
      <c r="E173" s="23" t="s">
        <v>12</v>
      </c>
      <c r="F173" s="26">
        <v>44788</v>
      </c>
      <c r="G173" s="21" t="s">
        <v>618</v>
      </c>
      <c r="H173" s="21" t="s">
        <v>619</v>
      </c>
      <c r="I173" s="66">
        <v>119.755</v>
      </c>
      <c r="J173" s="19">
        <v>0.119755</v>
      </c>
      <c r="K173" s="58">
        <f t="shared" si="8"/>
        <v>1.1975499999999999E-4</v>
      </c>
      <c r="L173" s="55">
        <f t="shared" si="7"/>
        <v>59.877499999999998</v>
      </c>
    </row>
    <row r="174" spans="1:12" ht="60.75" thickBot="1" x14ac:dyDescent="0.3">
      <c r="A174" s="9">
        <v>172</v>
      </c>
      <c r="B174" s="23" t="s">
        <v>620</v>
      </c>
      <c r="C174" s="6" t="s">
        <v>621</v>
      </c>
      <c r="D174" s="3" t="s">
        <v>178</v>
      </c>
      <c r="E174" s="23" t="s">
        <v>12</v>
      </c>
      <c r="F174" s="26">
        <v>44817</v>
      </c>
      <c r="G174" s="21" t="s">
        <v>215</v>
      </c>
      <c r="H174" s="21" t="s">
        <v>259</v>
      </c>
      <c r="I174" s="66">
        <v>3000</v>
      </c>
      <c r="J174" s="19">
        <v>3</v>
      </c>
      <c r="K174" s="58">
        <f t="shared" si="8"/>
        <v>3.0000000000000001E-3</v>
      </c>
      <c r="L174" s="55">
        <f t="shared" si="7"/>
        <v>1500</v>
      </c>
    </row>
    <row r="175" spans="1:12" x14ac:dyDescent="0.25">
      <c r="A175" s="7">
        <v>173</v>
      </c>
      <c r="B175" s="23" t="s">
        <v>622</v>
      </c>
      <c r="C175" s="6" t="s">
        <v>623</v>
      </c>
      <c r="D175" s="3" t="s">
        <v>451</v>
      </c>
      <c r="E175" s="23" t="s">
        <v>12</v>
      </c>
      <c r="F175" s="26"/>
      <c r="G175" s="21" t="s">
        <v>220</v>
      </c>
      <c r="H175" s="21" t="s">
        <v>493</v>
      </c>
      <c r="I175" s="66">
        <v>5000</v>
      </c>
      <c r="J175" s="19">
        <v>5</v>
      </c>
      <c r="K175" s="58">
        <f t="shared" si="8"/>
        <v>5.0000000000000001E-3</v>
      </c>
      <c r="L175" s="55">
        <f t="shared" si="7"/>
        <v>2500</v>
      </c>
    </row>
    <row r="176" spans="1:12" x14ac:dyDescent="0.25">
      <c r="A176" s="9">
        <v>174</v>
      </c>
      <c r="B176" s="23" t="s">
        <v>624</v>
      </c>
      <c r="C176" s="6" t="s">
        <v>625</v>
      </c>
      <c r="D176" s="3" t="s">
        <v>626</v>
      </c>
      <c r="E176" s="23" t="s">
        <v>12</v>
      </c>
      <c r="F176" s="26">
        <v>44791</v>
      </c>
      <c r="G176" s="21" t="s">
        <v>497</v>
      </c>
      <c r="H176" s="21" t="s">
        <v>353</v>
      </c>
      <c r="I176" s="66">
        <v>200</v>
      </c>
      <c r="J176" s="19">
        <v>0.2</v>
      </c>
      <c r="K176" s="58">
        <f t="shared" si="8"/>
        <v>2.0000000000000001E-4</v>
      </c>
      <c r="L176" s="55">
        <f t="shared" si="7"/>
        <v>100</v>
      </c>
    </row>
    <row r="177" spans="1:12" ht="30" x14ac:dyDescent="0.25">
      <c r="A177" s="9">
        <v>175</v>
      </c>
      <c r="B177" s="23" t="s">
        <v>627</v>
      </c>
      <c r="C177" s="6" t="s">
        <v>628</v>
      </c>
      <c r="D177" s="3" t="s">
        <v>178</v>
      </c>
      <c r="E177" s="23" t="s">
        <v>12</v>
      </c>
      <c r="F177" s="26">
        <v>44770</v>
      </c>
      <c r="G177" s="21" t="s">
        <v>580</v>
      </c>
      <c r="H177" s="21" t="s">
        <v>629</v>
      </c>
      <c r="I177" s="66">
        <v>300</v>
      </c>
      <c r="J177" s="19">
        <v>0.3</v>
      </c>
      <c r="K177" s="58">
        <f t="shared" si="8"/>
        <v>2.9999999999999997E-4</v>
      </c>
      <c r="L177" s="55">
        <f t="shared" si="7"/>
        <v>150</v>
      </c>
    </row>
    <row r="178" spans="1:12" ht="120.75" thickBot="1" x14ac:dyDescent="0.3">
      <c r="A178" s="9">
        <v>176</v>
      </c>
      <c r="B178" s="23" t="s">
        <v>630</v>
      </c>
      <c r="C178" s="6" t="s">
        <v>631</v>
      </c>
      <c r="D178" s="3" t="s">
        <v>51</v>
      </c>
      <c r="E178" s="23" t="s">
        <v>12</v>
      </c>
      <c r="F178" s="26">
        <v>44791</v>
      </c>
      <c r="G178" s="21" t="s">
        <v>632</v>
      </c>
      <c r="H178" s="21" t="s">
        <v>633</v>
      </c>
      <c r="I178" s="66">
        <v>14000</v>
      </c>
      <c r="J178" s="19">
        <v>14</v>
      </c>
      <c r="K178" s="58">
        <f t="shared" si="8"/>
        <v>1.4E-2</v>
      </c>
      <c r="L178" s="55">
        <f t="shared" si="7"/>
        <v>7000</v>
      </c>
    </row>
    <row r="179" spans="1:12" ht="45" x14ac:dyDescent="0.25">
      <c r="A179" s="7">
        <v>177</v>
      </c>
      <c r="B179" s="23" t="s">
        <v>634</v>
      </c>
      <c r="C179" s="3" t="s">
        <v>56</v>
      </c>
      <c r="D179" s="3" t="s">
        <v>409</v>
      </c>
      <c r="E179" s="23" t="s">
        <v>12</v>
      </c>
      <c r="F179" s="26">
        <v>44812</v>
      </c>
      <c r="G179" s="21" t="s">
        <v>635</v>
      </c>
      <c r="H179" s="21" t="s">
        <v>636</v>
      </c>
      <c r="I179" s="66">
        <v>122.92803000000001</v>
      </c>
      <c r="J179" s="19">
        <v>0.12292802999999999</v>
      </c>
      <c r="K179" s="58">
        <f t="shared" si="8"/>
        <v>1.2292803E-4</v>
      </c>
      <c r="L179" s="55">
        <f t="shared" si="7"/>
        <v>61.464015000000003</v>
      </c>
    </row>
    <row r="180" spans="1:12" ht="75" x14ac:dyDescent="0.25">
      <c r="A180" s="9">
        <v>178</v>
      </c>
      <c r="B180" s="23" t="s">
        <v>637</v>
      </c>
      <c r="C180" s="6" t="s">
        <v>638</v>
      </c>
      <c r="D180" s="3" t="s">
        <v>334</v>
      </c>
      <c r="E180" s="23" t="s">
        <v>12</v>
      </c>
      <c r="F180" s="26">
        <v>44788</v>
      </c>
      <c r="G180" s="21" t="s">
        <v>639</v>
      </c>
      <c r="H180" s="21" t="s">
        <v>640</v>
      </c>
      <c r="I180" s="66">
        <v>2208.9</v>
      </c>
      <c r="J180" s="19">
        <v>2.2088999999999999</v>
      </c>
      <c r="K180" s="58">
        <f t="shared" si="8"/>
        <v>2.2088999999999998E-3</v>
      </c>
      <c r="L180" s="55">
        <f t="shared" si="7"/>
        <v>1104.45</v>
      </c>
    </row>
    <row r="181" spans="1:12" ht="105" x14ac:dyDescent="0.25">
      <c r="A181" s="9">
        <v>179</v>
      </c>
      <c r="B181" s="23" t="s">
        <v>641</v>
      </c>
      <c r="C181" s="6" t="s">
        <v>642</v>
      </c>
      <c r="D181" s="3" t="s">
        <v>480</v>
      </c>
      <c r="E181" s="23" t="s">
        <v>12</v>
      </c>
      <c r="F181" s="26">
        <v>44740</v>
      </c>
      <c r="G181" s="21" t="s">
        <v>643</v>
      </c>
      <c r="H181" s="21" t="s">
        <v>644</v>
      </c>
      <c r="I181" s="66">
        <v>446</v>
      </c>
      <c r="J181" s="19">
        <v>0.44600000000000001</v>
      </c>
      <c r="K181" s="58">
        <f t="shared" si="8"/>
        <v>4.46E-4</v>
      </c>
      <c r="L181" s="55">
        <f t="shared" si="7"/>
        <v>223</v>
      </c>
    </row>
    <row r="182" spans="1:12" ht="75.75" thickBot="1" x14ac:dyDescent="0.3">
      <c r="A182" s="9">
        <v>180</v>
      </c>
      <c r="B182" s="23" t="s">
        <v>645</v>
      </c>
      <c r="C182" s="3" t="s">
        <v>56</v>
      </c>
      <c r="D182" s="3" t="s">
        <v>51</v>
      </c>
      <c r="E182" s="23" t="s">
        <v>12</v>
      </c>
      <c r="F182" s="29">
        <v>44820</v>
      </c>
      <c r="G182" s="21" t="s">
        <v>646</v>
      </c>
      <c r="H182" s="21" t="s">
        <v>647</v>
      </c>
      <c r="I182" s="66">
        <v>454</v>
      </c>
      <c r="J182" s="19">
        <v>0.45400000000000001</v>
      </c>
      <c r="K182" s="58">
        <f t="shared" si="8"/>
        <v>4.5400000000000003E-4</v>
      </c>
      <c r="L182" s="55">
        <f t="shared" si="7"/>
        <v>227</v>
      </c>
    </row>
    <row r="183" spans="1:12" ht="30" x14ac:dyDescent="0.25">
      <c r="A183" s="7">
        <v>181</v>
      </c>
      <c r="B183" s="23" t="s">
        <v>648</v>
      </c>
      <c r="C183" s="6" t="s">
        <v>642</v>
      </c>
      <c r="D183" s="3" t="s">
        <v>23</v>
      </c>
      <c r="E183" s="23" t="s">
        <v>12</v>
      </c>
      <c r="F183" s="26">
        <v>44740</v>
      </c>
      <c r="G183" s="21" t="s">
        <v>533</v>
      </c>
      <c r="H183" s="21" t="s">
        <v>534</v>
      </c>
      <c r="I183" s="66">
        <v>750</v>
      </c>
      <c r="J183" s="19">
        <v>0.75</v>
      </c>
      <c r="K183" s="58">
        <f t="shared" si="8"/>
        <v>7.5000000000000002E-4</v>
      </c>
      <c r="L183" s="55">
        <f t="shared" si="7"/>
        <v>375</v>
      </c>
    </row>
    <row r="184" spans="1:12" ht="30" x14ac:dyDescent="0.25">
      <c r="A184" s="9">
        <v>182</v>
      </c>
      <c r="B184" s="23" t="s">
        <v>649</v>
      </c>
      <c r="C184" s="6" t="s">
        <v>650</v>
      </c>
      <c r="D184" s="3" t="s">
        <v>178</v>
      </c>
      <c r="E184" s="23" t="s">
        <v>12</v>
      </c>
      <c r="F184" s="26">
        <v>44728</v>
      </c>
      <c r="G184" s="21" t="s">
        <v>478</v>
      </c>
      <c r="H184" s="21" t="s">
        <v>479</v>
      </c>
      <c r="I184" s="66">
        <v>100</v>
      </c>
      <c r="J184" s="19">
        <v>0.1</v>
      </c>
      <c r="K184" s="58">
        <f t="shared" si="8"/>
        <v>1E-4</v>
      </c>
      <c r="L184" s="55">
        <f t="shared" si="7"/>
        <v>50</v>
      </c>
    </row>
    <row r="185" spans="1:12" ht="30" x14ac:dyDescent="0.25">
      <c r="A185" s="9">
        <v>183</v>
      </c>
      <c r="B185" s="23" t="s">
        <v>651</v>
      </c>
      <c r="C185" s="6" t="s">
        <v>652</v>
      </c>
      <c r="D185" s="3" t="s">
        <v>480</v>
      </c>
      <c r="E185" s="23" t="s">
        <v>12</v>
      </c>
      <c r="F185" s="26">
        <v>44713</v>
      </c>
      <c r="G185" s="21" t="s">
        <v>653</v>
      </c>
      <c r="H185" s="21" t="s">
        <v>215</v>
      </c>
      <c r="I185" s="66">
        <v>300</v>
      </c>
      <c r="J185" s="19">
        <v>0.3</v>
      </c>
      <c r="K185" s="58">
        <f t="shared" si="8"/>
        <v>2.9999999999999997E-4</v>
      </c>
      <c r="L185" s="55">
        <f t="shared" si="7"/>
        <v>150</v>
      </c>
    </row>
    <row r="186" spans="1:12" ht="30.75" thickBot="1" x14ac:dyDescent="0.3">
      <c r="A186" s="9">
        <v>184</v>
      </c>
      <c r="B186" s="23" t="s">
        <v>654</v>
      </c>
      <c r="C186" s="6" t="s">
        <v>296</v>
      </c>
      <c r="D186" s="3" t="s">
        <v>51</v>
      </c>
      <c r="E186" s="23" t="s">
        <v>12</v>
      </c>
      <c r="F186" s="26">
        <v>44719</v>
      </c>
      <c r="G186" s="21" t="s">
        <v>655</v>
      </c>
      <c r="H186" s="21" t="s">
        <v>656</v>
      </c>
      <c r="I186" s="66">
        <v>130</v>
      </c>
      <c r="J186" s="19">
        <v>0.13</v>
      </c>
      <c r="K186" s="58">
        <f t="shared" si="8"/>
        <v>1.3000000000000002E-4</v>
      </c>
      <c r="L186" s="55">
        <f t="shared" si="7"/>
        <v>65</v>
      </c>
    </row>
    <row r="187" spans="1:12" ht="30" x14ac:dyDescent="0.25">
      <c r="A187" s="7">
        <v>185</v>
      </c>
      <c r="B187" s="23" t="s">
        <v>657</v>
      </c>
      <c r="C187" s="6" t="s">
        <v>658</v>
      </c>
      <c r="D187" s="3" t="s">
        <v>480</v>
      </c>
      <c r="E187" s="23" t="s">
        <v>12</v>
      </c>
      <c r="F187" s="26"/>
      <c r="G187" s="21" t="s">
        <v>659</v>
      </c>
      <c r="H187" s="21" t="s">
        <v>660</v>
      </c>
      <c r="I187" s="66">
        <v>7000</v>
      </c>
      <c r="J187" s="19">
        <v>7</v>
      </c>
      <c r="K187" s="58">
        <f t="shared" si="8"/>
        <v>7.0000000000000001E-3</v>
      </c>
      <c r="L187" s="55">
        <f t="shared" si="7"/>
        <v>3500</v>
      </c>
    </row>
    <row r="188" spans="1:12" ht="30" x14ac:dyDescent="0.25">
      <c r="A188" s="9">
        <v>186</v>
      </c>
      <c r="B188" s="23" t="s">
        <v>661</v>
      </c>
      <c r="C188" s="6" t="s">
        <v>662</v>
      </c>
      <c r="D188" s="3" t="s">
        <v>409</v>
      </c>
      <c r="E188" s="23" t="s">
        <v>12</v>
      </c>
      <c r="F188" s="26">
        <v>44722</v>
      </c>
      <c r="G188" s="21" t="s">
        <v>663</v>
      </c>
      <c r="H188" s="21" t="s">
        <v>664</v>
      </c>
      <c r="I188" s="66">
        <v>115</v>
      </c>
      <c r="J188" s="19">
        <v>0.115</v>
      </c>
      <c r="K188" s="58">
        <f t="shared" si="8"/>
        <v>1.15E-4</v>
      </c>
      <c r="L188" s="55">
        <f t="shared" si="7"/>
        <v>57.5</v>
      </c>
    </row>
    <row r="189" spans="1:12" ht="30" x14ac:dyDescent="0.25">
      <c r="A189" s="9">
        <v>187</v>
      </c>
      <c r="B189" s="23" t="s">
        <v>665</v>
      </c>
      <c r="C189" s="6" t="s">
        <v>662</v>
      </c>
      <c r="D189" s="3" t="s">
        <v>409</v>
      </c>
      <c r="E189" s="23" t="s">
        <v>12</v>
      </c>
      <c r="F189" s="26">
        <v>44719</v>
      </c>
      <c r="G189" s="21" t="s">
        <v>666</v>
      </c>
      <c r="H189" s="21" t="s">
        <v>667</v>
      </c>
      <c r="I189" s="66">
        <v>105</v>
      </c>
      <c r="J189" s="19">
        <v>0.105</v>
      </c>
      <c r="K189" s="58">
        <f t="shared" si="8"/>
        <v>1.0499999999999999E-4</v>
      </c>
      <c r="L189" s="55">
        <f t="shared" si="7"/>
        <v>52.5</v>
      </c>
    </row>
    <row r="190" spans="1:12" ht="30.75" thickBot="1" x14ac:dyDescent="0.3">
      <c r="A190" s="9">
        <v>188</v>
      </c>
      <c r="B190" s="23" t="s">
        <v>668</v>
      </c>
      <c r="C190" s="6" t="s">
        <v>669</v>
      </c>
      <c r="D190" s="3" t="s">
        <v>297</v>
      </c>
      <c r="E190" s="23" t="s">
        <v>12</v>
      </c>
      <c r="F190" s="26">
        <v>44747</v>
      </c>
      <c r="G190" s="21" t="s">
        <v>394</v>
      </c>
      <c r="H190" s="21" t="s">
        <v>395</v>
      </c>
      <c r="I190" s="66">
        <v>120</v>
      </c>
      <c r="J190" s="19">
        <v>0.12</v>
      </c>
      <c r="K190" s="58">
        <f t="shared" si="8"/>
        <v>1.1999999999999999E-4</v>
      </c>
      <c r="L190" s="55">
        <f t="shared" si="7"/>
        <v>60</v>
      </c>
    </row>
    <row r="191" spans="1:12" x14ac:dyDescent="0.25">
      <c r="A191" s="7">
        <v>189</v>
      </c>
      <c r="B191" s="23" t="s">
        <v>670</v>
      </c>
      <c r="C191" s="3" t="s">
        <v>56</v>
      </c>
      <c r="D191" s="3" t="s">
        <v>51</v>
      </c>
      <c r="E191" s="23" t="s">
        <v>12</v>
      </c>
      <c r="F191" s="26">
        <v>44797</v>
      </c>
      <c r="G191" s="21" t="s">
        <v>671</v>
      </c>
      <c r="H191" s="21" t="s">
        <v>672</v>
      </c>
      <c r="I191" s="66">
        <v>1250</v>
      </c>
      <c r="J191" s="19">
        <v>1.25</v>
      </c>
      <c r="K191" s="58">
        <f t="shared" si="8"/>
        <v>1.25E-3</v>
      </c>
      <c r="L191" s="55">
        <f t="shared" si="7"/>
        <v>625</v>
      </c>
    </row>
    <row r="192" spans="1:12" ht="30" x14ac:dyDescent="0.25">
      <c r="A192" s="9">
        <v>190</v>
      </c>
      <c r="B192" s="23" t="s">
        <v>673</v>
      </c>
      <c r="C192" s="6" t="s">
        <v>652</v>
      </c>
      <c r="D192" s="3" t="s">
        <v>528</v>
      </c>
      <c r="E192" s="23" t="s">
        <v>12</v>
      </c>
      <c r="F192" s="26">
        <v>44725</v>
      </c>
      <c r="G192" s="21" t="s">
        <v>653</v>
      </c>
      <c r="H192" s="21" t="s">
        <v>215</v>
      </c>
      <c r="I192" s="66">
        <v>300</v>
      </c>
      <c r="J192" s="19">
        <v>0.3</v>
      </c>
      <c r="K192" s="58">
        <f t="shared" si="8"/>
        <v>2.9999999999999997E-4</v>
      </c>
      <c r="L192" s="55">
        <f t="shared" si="7"/>
        <v>150</v>
      </c>
    </row>
    <row r="193" spans="1:12" ht="75" x14ac:dyDescent="0.25">
      <c r="A193" s="9">
        <v>191</v>
      </c>
      <c r="B193" s="23" t="s">
        <v>674</v>
      </c>
      <c r="C193" s="6" t="s">
        <v>675</v>
      </c>
      <c r="D193" s="3" t="s">
        <v>73</v>
      </c>
      <c r="E193" s="23" t="s">
        <v>12</v>
      </c>
      <c r="F193" s="26">
        <v>44755</v>
      </c>
      <c r="G193" s="21" t="s">
        <v>676</v>
      </c>
      <c r="H193" s="21" t="s">
        <v>677</v>
      </c>
      <c r="I193" s="66">
        <v>242</v>
      </c>
      <c r="J193" s="19">
        <v>0.24199999999999999</v>
      </c>
      <c r="K193" s="58">
        <f t="shared" si="8"/>
        <v>2.42E-4</v>
      </c>
      <c r="L193" s="55">
        <f t="shared" si="7"/>
        <v>121</v>
      </c>
    </row>
    <row r="194" spans="1:12" ht="45.75" thickBot="1" x14ac:dyDescent="0.3">
      <c r="A194" s="9">
        <v>192</v>
      </c>
      <c r="B194" s="23" t="s">
        <v>678</v>
      </c>
      <c r="C194" s="6" t="s">
        <v>679</v>
      </c>
      <c r="D194" s="3" t="s">
        <v>73</v>
      </c>
      <c r="E194" s="23" t="s">
        <v>12</v>
      </c>
      <c r="F194" s="26">
        <v>44817</v>
      </c>
      <c r="G194" s="21" t="s">
        <v>479</v>
      </c>
      <c r="H194" s="21" t="s">
        <v>335</v>
      </c>
      <c r="I194" s="66">
        <v>1000</v>
      </c>
      <c r="J194" s="19">
        <v>1</v>
      </c>
      <c r="K194" s="58">
        <f t="shared" si="8"/>
        <v>1E-3</v>
      </c>
      <c r="L194" s="55">
        <f t="shared" ref="L194:L243" si="9">I194/2</f>
        <v>500</v>
      </c>
    </row>
    <row r="195" spans="1:12" ht="30" x14ac:dyDescent="0.25">
      <c r="A195" s="7">
        <v>193</v>
      </c>
      <c r="B195" s="23" t="s">
        <v>680</v>
      </c>
      <c r="C195" s="6" t="s">
        <v>681</v>
      </c>
      <c r="D195" s="3" t="s">
        <v>178</v>
      </c>
      <c r="E195" s="23" t="s">
        <v>12</v>
      </c>
      <c r="F195" s="26">
        <v>44809</v>
      </c>
      <c r="G195" s="21" t="s">
        <v>346</v>
      </c>
      <c r="H195" s="21" t="s">
        <v>347</v>
      </c>
      <c r="I195" s="66">
        <v>400</v>
      </c>
      <c r="J195" s="19">
        <v>0.4</v>
      </c>
      <c r="K195" s="58">
        <f t="shared" si="8"/>
        <v>4.0000000000000002E-4</v>
      </c>
      <c r="L195" s="55">
        <f t="shared" si="9"/>
        <v>200</v>
      </c>
    </row>
    <row r="196" spans="1:12" ht="45" x14ac:dyDescent="0.25">
      <c r="A196" s="9">
        <v>194</v>
      </c>
      <c r="B196" s="23" t="s">
        <v>682</v>
      </c>
      <c r="C196" s="6" t="s">
        <v>683</v>
      </c>
      <c r="D196" s="3" t="s">
        <v>51</v>
      </c>
      <c r="E196" s="23" t="s">
        <v>12</v>
      </c>
      <c r="F196" s="26">
        <v>44785</v>
      </c>
      <c r="G196" s="21" t="s">
        <v>478</v>
      </c>
      <c r="H196" s="21" t="s">
        <v>479</v>
      </c>
      <c r="I196" s="66">
        <v>100</v>
      </c>
      <c r="J196" s="19">
        <v>0.1</v>
      </c>
      <c r="K196" s="58">
        <f t="shared" si="8"/>
        <v>1E-4</v>
      </c>
      <c r="L196" s="55">
        <f t="shared" si="9"/>
        <v>50</v>
      </c>
    </row>
    <row r="197" spans="1:12" ht="30" x14ac:dyDescent="0.25">
      <c r="A197" s="9">
        <v>195</v>
      </c>
      <c r="B197" s="23" t="s">
        <v>684</v>
      </c>
      <c r="C197" s="6" t="s">
        <v>615</v>
      </c>
      <c r="D197" s="3" t="s">
        <v>441</v>
      </c>
      <c r="E197" s="23" t="s">
        <v>12</v>
      </c>
      <c r="F197" s="26">
        <v>44720</v>
      </c>
      <c r="G197" s="21" t="s">
        <v>517</v>
      </c>
      <c r="H197" s="21" t="s">
        <v>232</v>
      </c>
      <c r="I197" s="66">
        <v>150</v>
      </c>
      <c r="J197" s="19">
        <v>0.15</v>
      </c>
      <c r="K197" s="58">
        <f t="shared" si="8"/>
        <v>1.4999999999999999E-4</v>
      </c>
      <c r="L197" s="55">
        <f t="shared" si="9"/>
        <v>75</v>
      </c>
    </row>
    <row r="198" spans="1:12" ht="15.75" thickBot="1" x14ac:dyDescent="0.3">
      <c r="A198" s="9">
        <v>196</v>
      </c>
      <c r="B198" s="23" t="s">
        <v>685</v>
      </c>
      <c r="C198" s="6" t="s">
        <v>615</v>
      </c>
      <c r="D198" s="3" t="s">
        <v>73</v>
      </c>
      <c r="E198" s="23" t="s">
        <v>12</v>
      </c>
      <c r="F198" s="26">
        <v>44797</v>
      </c>
      <c r="G198" s="21" t="s">
        <v>655</v>
      </c>
      <c r="H198" s="21" t="s">
        <v>656</v>
      </c>
      <c r="I198" s="66">
        <v>130</v>
      </c>
      <c r="J198" s="19">
        <v>0.13</v>
      </c>
      <c r="K198" s="58">
        <f t="shared" si="8"/>
        <v>1.3000000000000002E-4</v>
      </c>
      <c r="L198" s="55">
        <f t="shared" si="9"/>
        <v>65</v>
      </c>
    </row>
    <row r="199" spans="1:12" ht="30" x14ac:dyDescent="0.25">
      <c r="A199" s="7">
        <v>197</v>
      </c>
      <c r="B199" s="23" t="s">
        <v>686</v>
      </c>
      <c r="C199" s="6" t="s">
        <v>687</v>
      </c>
      <c r="D199" s="3" t="s">
        <v>178</v>
      </c>
      <c r="E199" s="23" t="s">
        <v>12</v>
      </c>
      <c r="F199" s="26">
        <v>41088</v>
      </c>
      <c r="G199" s="21" t="s">
        <v>363</v>
      </c>
      <c r="H199" s="21" t="s">
        <v>220</v>
      </c>
      <c r="I199" s="66">
        <v>500</v>
      </c>
      <c r="J199" s="19">
        <v>0.5</v>
      </c>
      <c r="K199" s="58">
        <f t="shared" si="8"/>
        <v>5.0000000000000001E-4</v>
      </c>
      <c r="L199" s="55">
        <f t="shared" si="9"/>
        <v>250</v>
      </c>
    </row>
    <row r="200" spans="1:12" ht="60" x14ac:dyDescent="0.25">
      <c r="A200" s="9">
        <v>198</v>
      </c>
      <c r="B200" s="23" t="s">
        <v>688</v>
      </c>
      <c r="C200" s="6" t="s">
        <v>689</v>
      </c>
      <c r="D200" s="3" t="s">
        <v>480</v>
      </c>
      <c r="E200" s="23" t="s">
        <v>12</v>
      </c>
      <c r="F200" s="26">
        <v>44777</v>
      </c>
      <c r="G200" s="21" t="s">
        <v>690</v>
      </c>
      <c r="H200" s="21" t="s">
        <v>691</v>
      </c>
      <c r="I200" s="66">
        <v>331.1</v>
      </c>
      <c r="J200" s="19">
        <v>0.33110000000000001</v>
      </c>
      <c r="K200" s="58">
        <f t="shared" si="8"/>
        <v>3.3110000000000002E-4</v>
      </c>
      <c r="L200" s="55">
        <f t="shared" si="9"/>
        <v>165.55</v>
      </c>
    </row>
    <row r="201" spans="1:12" ht="30" x14ac:dyDescent="0.25">
      <c r="A201" s="9">
        <v>199</v>
      </c>
      <c r="B201" s="23" t="s">
        <v>692</v>
      </c>
      <c r="C201" s="6" t="s">
        <v>693</v>
      </c>
      <c r="D201" s="3" t="s">
        <v>409</v>
      </c>
      <c r="E201" s="23" t="s">
        <v>12</v>
      </c>
      <c r="F201" s="26">
        <v>44804</v>
      </c>
      <c r="G201" s="21" t="s">
        <v>694</v>
      </c>
      <c r="H201" s="21" t="s">
        <v>695</v>
      </c>
      <c r="I201" s="66">
        <v>447.52229499999999</v>
      </c>
      <c r="J201" s="19">
        <v>0.44752229500000001</v>
      </c>
      <c r="K201" s="58">
        <f t="shared" si="8"/>
        <v>4.4752229500000002E-4</v>
      </c>
      <c r="L201" s="55">
        <f t="shared" si="9"/>
        <v>223.76114749999999</v>
      </c>
    </row>
    <row r="202" spans="1:12" ht="30.75" thickBot="1" x14ac:dyDescent="0.3">
      <c r="A202" s="9">
        <v>200</v>
      </c>
      <c r="B202" s="23" t="s">
        <v>696</v>
      </c>
      <c r="C202" s="6" t="s">
        <v>27</v>
      </c>
      <c r="D202" s="3" t="s">
        <v>51</v>
      </c>
      <c r="E202" s="23" t="s">
        <v>12</v>
      </c>
      <c r="F202" s="26">
        <v>44777</v>
      </c>
      <c r="G202" s="21" t="s">
        <v>697</v>
      </c>
      <c r="H202" s="21" t="s">
        <v>698</v>
      </c>
      <c r="I202" s="66">
        <v>980</v>
      </c>
      <c r="J202" s="19">
        <v>0.98</v>
      </c>
      <c r="K202" s="58">
        <f t="shared" si="8"/>
        <v>9.7999999999999997E-4</v>
      </c>
      <c r="L202" s="55">
        <f t="shared" si="9"/>
        <v>490</v>
      </c>
    </row>
    <row r="203" spans="1:12" x14ac:dyDescent="0.25">
      <c r="A203" s="7">
        <v>201</v>
      </c>
      <c r="B203" s="23" t="s">
        <v>699</v>
      </c>
      <c r="C203" s="3" t="s">
        <v>56</v>
      </c>
      <c r="D203" s="3" t="s">
        <v>51</v>
      </c>
      <c r="E203" s="23" t="s">
        <v>12</v>
      </c>
      <c r="F203" s="26">
        <v>44704</v>
      </c>
      <c r="G203" s="21" t="s">
        <v>315</v>
      </c>
      <c r="H203" s="21" t="s">
        <v>208</v>
      </c>
      <c r="I203" s="66">
        <v>2200</v>
      </c>
      <c r="J203" s="19">
        <v>2.2000000000000002</v>
      </c>
      <c r="K203" s="58">
        <f t="shared" si="8"/>
        <v>2.2000000000000001E-3</v>
      </c>
      <c r="L203" s="55">
        <f t="shared" si="9"/>
        <v>1100</v>
      </c>
    </row>
    <row r="204" spans="1:12" ht="30" x14ac:dyDescent="0.25">
      <c r="A204" s="9">
        <v>202</v>
      </c>
      <c r="B204" s="23" t="s">
        <v>700</v>
      </c>
      <c r="C204" s="6" t="s">
        <v>701</v>
      </c>
      <c r="D204" s="3" t="s">
        <v>178</v>
      </c>
      <c r="E204" s="23" t="s">
        <v>12</v>
      </c>
      <c r="F204" s="26">
        <v>44722</v>
      </c>
      <c r="G204" s="21" t="s">
        <v>605</v>
      </c>
      <c r="H204" s="21" t="s">
        <v>702</v>
      </c>
      <c r="I204" s="66">
        <v>450</v>
      </c>
      <c r="J204" s="19">
        <v>0.45</v>
      </c>
      <c r="K204" s="58">
        <f t="shared" si="8"/>
        <v>4.4999999999999999E-4</v>
      </c>
      <c r="L204" s="55">
        <f t="shared" si="9"/>
        <v>225</v>
      </c>
    </row>
    <row r="205" spans="1:12" ht="45" x14ac:dyDescent="0.25">
      <c r="A205" s="9">
        <v>203</v>
      </c>
      <c r="B205" s="23" t="s">
        <v>703</v>
      </c>
      <c r="C205" s="6" t="s">
        <v>312</v>
      </c>
      <c r="D205" s="3" t="s">
        <v>51</v>
      </c>
      <c r="E205" s="23" t="s">
        <v>12</v>
      </c>
      <c r="F205" s="26">
        <v>44713</v>
      </c>
      <c r="G205" s="21" t="s">
        <v>653</v>
      </c>
      <c r="H205" s="21" t="s">
        <v>347</v>
      </c>
      <c r="I205" s="66">
        <v>300</v>
      </c>
      <c r="J205" s="19">
        <v>0.3</v>
      </c>
      <c r="K205" s="58">
        <f t="shared" si="8"/>
        <v>2.9999999999999997E-4</v>
      </c>
      <c r="L205" s="55">
        <f t="shared" si="9"/>
        <v>150</v>
      </c>
    </row>
    <row r="206" spans="1:12" ht="45.75" thickBot="1" x14ac:dyDescent="0.3">
      <c r="A206" s="9">
        <v>204</v>
      </c>
      <c r="B206" s="23" t="s">
        <v>704</v>
      </c>
      <c r="C206" s="6" t="s">
        <v>705</v>
      </c>
      <c r="D206" s="3" t="s">
        <v>334</v>
      </c>
      <c r="E206" s="23" t="s">
        <v>12</v>
      </c>
      <c r="F206" s="26">
        <v>44777</v>
      </c>
      <c r="G206" s="21" t="s">
        <v>375</v>
      </c>
      <c r="H206" s="21" t="s">
        <v>706</v>
      </c>
      <c r="I206" s="66">
        <v>950</v>
      </c>
      <c r="J206" s="19">
        <v>0.95</v>
      </c>
      <c r="K206" s="58">
        <f t="shared" si="8"/>
        <v>9.5E-4</v>
      </c>
      <c r="L206" s="55">
        <f t="shared" si="9"/>
        <v>475</v>
      </c>
    </row>
    <row r="207" spans="1:12" ht="45" x14ac:dyDescent="0.25">
      <c r="A207" s="7">
        <v>205</v>
      </c>
      <c r="B207" s="23" t="s">
        <v>707</v>
      </c>
      <c r="C207" s="6" t="s">
        <v>708</v>
      </c>
      <c r="D207" s="3" t="s">
        <v>480</v>
      </c>
      <c r="E207" s="23" t="s">
        <v>12</v>
      </c>
      <c r="F207" s="26"/>
      <c r="G207" s="21" t="s">
        <v>709</v>
      </c>
      <c r="H207" s="21" t="s">
        <v>710</v>
      </c>
      <c r="I207" s="66">
        <v>1380</v>
      </c>
      <c r="J207" s="19">
        <v>1.38</v>
      </c>
      <c r="K207" s="58">
        <f t="shared" si="8"/>
        <v>1.3799999999999999E-3</v>
      </c>
      <c r="L207" s="55">
        <f t="shared" si="9"/>
        <v>690</v>
      </c>
    </row>
    <row r="208" spans="1:12" ht="30" x14ac:dyDescent="0.25">
      <c r="A208" s="9">
        <v>206</v>
      </c>
      <c r="B208" s="23" t="s">
        <v>711</v>
      </c>
      <c r="C208" s="6" t="s">
        <v>312</v>
      </c>
      <c r="D208" s="3" t="s">
        <v>334</v>
      </c>
      <c r="E208" s="23" t="s">
        <v>12</v>
      </c>
      <c r="F208" s="26">
        <v>44734</v>
      </c>
      <c r="G208" s="21" t="s">
        <v>556</v>
      </c>
      <c r="H208" s="21" t="s">
        <v>557</v>
      </c>
      <c r="I208" s="66">
        <v>1100</v>
      </c>
      <c r="J208" s="19">
        <v>1.1000000000000001</v>
      </c>
      <c r="K208" s="58">
        <f t="shared" si="8"/>
        <v>1.1000000000000001E-3</v>
      </c>
      <c r="L208" s="55">
        <f t="shared" si="9"/>
        <v>550</v>
      </c>
    </row>
    <row r="209" spans="1:12" ht="30" x14ac:dyDescent="0.25">
      <c r="A209" s="9">
        <v>207</v>
      </c>
      <c r="B209" s="23" t="s">
        <v>712</v>
      </c>
      <c r="C209" s="6" t="s">
        <v>701</v>
      </c>
      <c r="D209" s="3" t="s">
        <v>178</v>
      </c>
      <c r="E209" s="23" t="s">
        <v>12</v>
      </c>
      <c r="F209" s="26">
        <v>44722</v>
      </c>
      <c r="G209" s="21" t="s">
        <v>517</v>
      </c>
      <c r="H209" s="21" t="s">
        <v>232</v>
      </c>
      <c r="I209" s="66">
        <v>150</v>
      </c>
      <c r="J209" s="19">
        <v>0.15</v>
      </c>
      <c r="K209" s="58">
        <f t="shared" si="8"/>
        <v>1.4999999999999999E-4</v>
      </c>
      <c r="L209" s="55">
        <f t="shared" si="9"/>
        <v>75</v>
      </c>
    </row>
    <row r="210" spans="1:12" ht="30.75" thickBot="1" x14ac:dyDescent="0.3">
      <c r="A210" s="9">
        <v>208</v>
      </c>
      <c r="B210" s="23" t="s">
        <v>713</v>
      </c>
      <c r="C210" s="56" t="s">
        <v>714</v>
      </c>
      <c r="D210" s="6" t="s">
        <v>480</v>
      </c>
      <c r="E210" s="23" t="s">
        <v>12</v>
      </c>
      <c r="F210" s="26">
        <v>44743</v>
      </c>
      <c r="G210" s="21" t="s">
        <v>346</v>
      </c>
      <c r="H210" s="21" t="s">
        <v>347</v>
      </c>
      <c r="I210" s="66">
        <v>400</v>
      </c>
      <c r="J210" s="19">
        <v>0.4</v>
      </c>
      <c r="K210" s="58">
        <f t="shared" si="8"/>
        <v>4.0000000000000002E-4</v>
      </c>
      <c r="L210" s="55">
        <f t="shared" si="9"/>
        <v>200</v>
      </c>
    </row>
    <row r="211" spans="1:12" ht="30" x14ac:dyDescent="0.25">
      <c r="A211" s="7">
        <v>209</v>
      </c>
      <c r="B211" s="23" t="s">
        <v>715</v>
      </c>
      <c r="C211" s="6" t="s">
        <v>312</v>
      </c>
      <c r="D211" s="3" t="s">
        <v>23</v>
      </c>
      <c r="E211" s="23" t="s">
        <v>12</v>
      </c>
      <c r="F211" s="26">
        <v>44800</v>
      </c>
      <c r="G211" s="21" t="s">
        <v>199</v>
      </c>
      <c r="H211" s="21" t="s">
        <v>716</v>
      </c>
      <c r="I211" s="66">
        <v>9000</v>
      </c>
      <c r="J211" s="19">
        <v>9</v>
      </c>
      <c r="K211" s="58">
        <f t="shared" si="8"/>
        <v>8.9999999999999993E-3</v>
      </c>
      <c r="L211" s="55">
        <f t="shared" si="9"/>
        <v>4500</v>
      </c>
    </row>
    <row r="212" spans="1:12" ht="45" x14ac:dyDescent="0.25">
      <c r="A212" s="9">
        <v>210</v>
      </c>
      <c r="B212" s="23" t="s">
        <v>717</v>
      </c>
      <c r="C212" s="6" t="s">
        <v>718</v>
      </c>
      <c r="D212" s="3" t="s">
        <v>177</v>
      </c>
      <c r="E212" s="23" t="s">
        <v>12</v>
      </c>
      <c r="F212" s="26">
        <v>44788</v>
      </c>
      <c r="G212" s="21" t="s">
        <v>719</v>
      </c>
      <c r="H212" s="21" t="s">
        <v>720</v>
      </c>
      <c r="I212" s="66">
        <v>66.88</v>
      </c>
      <c r="J212" s="19">
        <v>6.6879999999999995E-2</v>
      </c>
      <c r="K212" s="58">
        <f t="shared" si="8"/>
        <v>6.6879999999999997E-5</v>
      </c>
      <c r="L212" s="55">
        <f t="shared" si="9"/>
        <v>33.44</v>
      </c>
    </row>
    <row r="213" spans="1:12" ht="60" x14ac:dyDescent="0.25">
      <c r="A213" s="9">
        <v>211</v>
      </c>
      <c r="B213" s="23" t="s">
        <v>721</v>
      </c>
      <c r="C213" s="56" t="s">
        <v>722</v>
      </c>
      <c r="D213" s="6" t="s">
        <v>73</v>
      </c>
      <c r="E213" s="23" t="s">
        <v>12</v>
      </c>
      <c r="F213" s="26">
        <v>44763</v>
      </c>
      <c r="G213" s="21" t="s">
        <v>533</v>
      </c>
      <c r="H213" s="21" t="s">
        <v>534</v>
      </c>
      <c r="I213" s="66">
        <v>750</v>
      </c>
      <c r="J213" s="19">
        <v>0.75</v>
      </c>
      <c r="K213" s="58">
        <f t="shared" si="8"/>
        <v>7.5000000000000002E-4</v>
      </c>
      <c r="L213" s="55">
        <f t="shared" si="9"/>
        <v>375</v>
      </c>
    </row>
    <row r="214" spans="1:12" ht="30.75" thickBot="1" x14ac:dyDescent="0.3">
      <c r="A214" s="9">
        <v>212</v>
      </c>
      <c r="B214" s="23" t="s">
        <v>723</v>
      </c>
      <c r="C214" s="6" t="s">
        <v>724</v>
      </c>
      <c r="D214" s="3" t="s">
        <v>480</v>
      </c>
      <c r="E214" s="23" t="s">
        <v>12</v>
      </c>
      <c r="F214" s="26">
        <v>44787</v>
      </c>
      <c r="G214" s="21" t="s">
        <v>725</v>
      </c>
      <c r="H214" s="21" t="s">
        <v>726</v>
      </c>
      <c r="I214" s="66">
        <v>181.02</v>
      </c>
      <c r="J214" s="19">
        <v>0.18101999999999999</v>
      </c>
      <c r="K214" s="58">
        <f t="shared" si="8"/>
        <v>1.8102E-4</v>
      </c>
      <c r="L214" s="55">
        <f t="shared" si="9"/>
        <v>90.51</v>
      </c>
    </row>
    <row r="215" spans="1:12" ht="45" x14ac:dyDescent="0.25">
      <c r="A215" s="7">
        <v>213</v>
      </c>
      <c r="B215" s="23" t="s">
        <v>727</v>
      </c>
      <c r="C215" s="6" t="s">
        <v>724</v>
      </c>
      <c r="D215" s="3" t="s">
        <v>480</v>
      </c>
      <c r="E215" s="23" t="s">
        <v>12</v>
      </c>
      <c r="F215" s="26">
        <v>44796</v>
      </c>
      <c r="G215" s="21" t="s">
        <v>728</v>
      </c>
      <c r="H215" s="21" t="s">
        <v>729</v>
      </c>
      <c r="I215" s="66">
        <v>5971.8890000000001</v>
      </c>
      <c r="J215" s="19">
        <v>5.971889</v>
      </c>
      <c r="K215" s="58">
        <f t="shared" si="8"/>
        <v>5.9718890000000002E-3</v>
      </c>
      <c r="L215" s="55">
        <f t="shared" si="9"/>
        <v>2985.9445000000001</v>
      </c>
    </row>
    <row r="216" spans="1:12" ht="45" x14ac:dyDescent="0.25">
      <c r="A216" s="9">
        <v>214</v>
      </c>
      <c r="B216" s="23" t="s">
        <v>730</v>
      </c>
      <c r="C216" s="6" t="s">
        <v>675</v>
      </c>
      <c r="D216" s="3" t="s">
        <v>731</v>
      </c>
      <c r="E216" s="23" t="s">
        <v>12</v>
      </c>
      <c r="F216" s="26">
        <v>44793</v>
      </c>
      <c r="G216" s="21" t="s">
        <v>732</v>
      </c>
      <c r="H216" s="21" t="s">
        <v>733</v>
      </c>
      <c r="I216" s="66">
        <v>5138.8666290000001</v>
      </c>
      <c r="J216" s="19">
        <v>5.1388666289999998</v>
      </c>
      <c r="K216" s="58">
        <f t="shared" si="8"/>
        <v>5.1388666289999994E-3</v>
      </c>
      <c r="L216" s="55">
        <f t="shared" si="9"/>
        <v>2569.4333145000001</v>
      </c>
    </row>
    <row r="217" spans="1:12" ht="30" x14ac:dyDescent="0.25">
      <c r="A217" s="9">
        <v>215</v>
      </c>
      <c r="B217" s="23" t="s">
        <v>734</v>
      </c>
      <c r="C217" s="6" t="s">
        <v>427</v>
      </c>
      <c r="D217" s="3" t="s">
        <v>735</v>
      </c>
      <c r="E217" s="23" t="s">
        <v>12</v>
      </c>
      <c r="F217" s="26">
        <v>44791</v>
      </c>
      <c r="G217" s="21" t="s">
        <v>548</v>
      </c>
      <c r="H217" s="21" t="s">
        <v>549</v>
      </c>
      <c r="I217" s="66">
        <v>209</v>
      </c>
      <c r="J217" s="19">
        <v>0.20899999999999999</v>
      </c>
      <c r="K217" s="58">
        <f t="shared" si="8"/>
        <v>2.0899999999999998E-4</v>
      </c>
      <c r="L217" s="55">
        <f t="shared" si="9"/>
        <v>104.5</v>
      </c>
    </row>
    <row r="218" spans="1:12" ht="45.75" thickBot="1" x14ac:dyDescent="0.3">
      <c r="A218" s="9">
        <v>216</v>
      </c>
      <c r="B218" s="23" t="s">
        <v>736</v>
      </c>
      <c r="C218" s="6" t="s">
        <v>427</v>
      </c>
      <c r="D218" s="3" t="s">
        <v>735</v>
      </c>
      <c r="E218" s="23" t="s">
        <v>12</v>
      </c>
      <c r="F218" s="26">
        <v>44790</v>
      </c>
      <c r="G218" s="21" t="s">
        <v>737</v>
      </c>
      <c r="H218" s="21" t="s">
        <v>738</v>
      </c>
      <c r="I218" s="66">
        <v>148.36526799999999</v>
      </c>
      <c r="J218" s="19">
        <v>0.14836526799999999</v>
      </c>
      <c r="K218" s="58">
        <f t="shared" si="8"/>
        <v>1.4836526800000001E-4</v>
      </c>
      <c r="L218" s="55">
        <f t="shared" si="9"/>
        <v>74.182633999999993</v>
      </c>
    </row>
    <row r="219" spans="1:12" ht="195" x14ac:dyDescent="0.25">
      <c r="A219" s="7">
        <v>217</v>
      </c>
      <c r="B219" s="23" t="s">
        <v>739</v>
      </c>
      <c r="C219" s="6" t="s">
        <v>740</v>
      </c>
      <c r="D219" s="3" t="s">
        <v>735</v>
      </c>
      <c r="E219" s="23" t="s">
        <v>12</v>
      </c>
      <c r="F219" s="26">
        <v>44770</v>
      </c>
      <c r="G219" s="21" t="s">
        <v>741</v>
      </c>
      <c r="H219" s="21" t="s">
        <v>742</v>
      </c>
      <c r="I219" s="66">
        <v>424</v>
      </c>
      <c r="J219" s="19">
        <v>0.42399999999999999</v>
      </c>
      <c r="K219" s="58">
        <f t="shared" si="8"/>
        <v>4.2400000000000001E-4</v>
      </c>
      <c r="L219" s="55">
        <f t="shared" si="9"/>
        <v>212</v>
      </c>
    </row>
    <row r="220" spans="1:12" ht="45" x14ac:dyDescent="0.25">
      <c r="A220" s="9">
        <v>218</v>
      </c>
      <c r="B220" s="23" t="s">
        <v>743</v>
      </c>
      <c r="C220" s="6" t="s">
        <v>744</v>
      </c>
      <c r="D220" s="3" t="s">
        <v>480</v>
      </c>
      <c r="E220" s="23" t="s">
        <v>12</v>
      </c>
      <c r="F220" s="26">
        <v>44734</v>
      </c>
      <c r="G220" s="21" t="s">
        <v>232</v>
      </c>
      <c r="H220" s="21" t="s">
        <v>233</v>
      </c>
      <c r="I220" s="66">
        <v>1500</v>
      </c>
      <c r="J220" s="19">
        <v>1.5</v>
      </c>
      <c r="K220" s="58">
        <f t="shared" si="8"/>
        <v>1.5E-3</v>
      </c>
      <c r="L220" s="55">
        <f t="shared" si="9"/>
        <v>750</v>
      </c>
    </row>
    <row r="221" spans="1:12" ht="45" x14ac:dyDescent="0.25">
      <c r="A221" s="9">
        <v>219</v>
      </c>
      <c r="B221" s="23" t="s">
        <v>745</v>
      </c>
      <c r="C221" s="6" t="s">
        <v>427</v>
      </c>
      <c r="D221" s="3" t="s">
        <v>51</v>
      </c>
      <c r="E221" s="23" t="s">
        <v>12</v>
      </c>
      <c r="F221" s="26">
        <v>44791</v>
      </c>
      <c r="G221" s="21" t="s">
        <v>478</v>
      </c>
      <c r="H221" s="21" t="s">
        <v>479</v>
      </c>
      <c r="I221" s="66">
        <v>100</v>
      </c>
      <c r="J221" s="19">
        <v>0.1</v>
      </c>
      <c r="K221" s="58">
        <f t="shared" si="8"/>
        <v>1E-4</v>
      </c>
      <c r="L221" s="55">
        <f t="shared" si="9"/>
        <v>50</v>
      </c>
    </row>
    <row r="222" spans="1:12" ht="45.75" thickBot="1" x14ac:dyDescent="0.3">
      <c r="A222" s="9">
        <v>220</v>
      </c>
      <c r="B222" s="23" t="s">
        <v>746</v>
      </c>
      <c r="C222" s="6" t="s">
        <v>675</v>
      </c>
      <c r="D222" s="3" t="s">
        <v>51</v>
      </c>
      <c r="E222" s="23" t="s">
        <v>12</v>
      </c>
      <c r="F222" s="26">
        <v>44728</v>
      </c>
      <c r="G222" s="21" t="s">
        <v>747</v>
      </c>
      <c r="H222" s="21" t="s">
        <v>748</v>
      </c>
      <c r="I222" s="66">
        <v>815</v>
      </c>
      <c r="J222" s="19">
        <v>0.81499999999999995</v>
      </c>
      <c r="K222" s="58">
        <f t="shared" si="8"/>
        <v>8.1499999999999997E-4</v>
      </c>
      <c r="L222" s="55">
        <f t="shared" si="9"/>
        <v>407.5</v>
      </c>
    </row>
    <row r="223" spans="1:12" ht="60" x14ac:dyDescent="0.25">
      <c r="A223" s="7">
        <v>221</v>
      </c>
      <c r="B223" s="23" t="s">
        <v>749</v>
      </c>
      <c r="C223" s="6" t="s">
        <v>750</v>
      </c>
      <c r="D223" s="3" t="s">
        <v>626</v>
      </c>
      <c r="E223" s="23" t="s">
        <v>12</v>
      </c>
      <c r="F223" s="26">
        <v>44794</v>
      </c>
      <c r="G223" s="21" t="s">
        <v>751</v>
      </c>
      <c r="H223" s="21" t="s">
        <v>497</v>
      </c>
      <c r="I223" s="66">
        <v>20</v>
      </c>
      <c r="J223" s="19">
        <v>0.02</v>
      </c>
      <c r="K223" s="58">
        <f t="shared" si="8"/>
        <v>2.0000000000000002E-5</v>
      </c>
      <c r="L223" s="55">
        <f t="shared" si="9"/>
        <v>10</v>
      </c>
    </row>
    <row r="224" spans="1:12" ht="30" x14ac:dyDescent="0.25">
      <c r="A224" s="9">
        <v>222</v>
      </c>
      <c r="B224" s="23" t="s">
        <v>373</v>
      </c>
      <c r="C224" s="6" t="s">
        <v>79</v>
      </c>
      <c r="D224" s="3" t="s">
        <v>178</v>
      </c>
      <c r="E224" s="23" t="s">
        <v>12</v>
      </c>
      <c r="F224" s="26">
        <v>44811</v>
      </c>
      <c r="G224" s="21" t="s">
        <v>752</v>
      </c>
      <c r="H224" s="21" t="s">
        <v>753</v>
      </c>
      <c r="I224" s="66">
        <v>96</v>
      </c>
      <c r="J224" s="19">
        <v>9.6000000000000002E-2</v>
      </c>
      <c r="K224" s="58">
        <f t="shared" si="8"/>
        <v>9.6000000000000002E-5</v>
      </c>
      <c r="L224" s="55">
        <f t="shared" si="9"/>
        <v>48</v>
      </c>
    </row>
    <row r="225" spans="1:12" ht="30" x14ac:dyDescent="0.25">
      <c r="A225" s="9">
        <v>223</v>
      </c>
      <c r="B225" s="23" t="s">
        <v>754</v>
      </c>
      <c r="C225" s="6" t="s">
        <v>705</v>
      </c>
      <c r="D225" s="3" t="s">
        <v>334</v>
      </c>
      <c r="E225" s="23" t="s">
        <v>12</v>
      </c>
      <c r="F225" s="26">
        <v>44712</v>
      </c>
      <c r="G225" s="21" t="s">
        <v>220</v>
      </c>
      <c r="H225" s="21" t="s">
        <v>493</v>
      </c>
      <c r="I225" s="66">
        <v>5000</v>
      </c>
      <c r="J225" s="19">
        <v>5</v>
      </c>
      <c r="K225" s="58">
        <f t="shared" si="8"/>
        <v>5.0000000000000001E-3</v>
      </c>
      <c r="L225" s="55">
        <f t="shared" si="9"/>
        <v>2500</v>
      </c>
    </row>
    <row r="226" spans="1:12" ht="30.75" thickBot="1" x14ac:dyDescent="0.3">
      <c r="A226" s="9">
        <v>224</v>
      </c>
      <c r="B226" s="23" t="s">
        <v>757</v>
      </c>
      <c r="C226" s="6" t="s">
        <v>427</v>
      </c>
      <c r="D226" s="3" t="s">
        <v>51</v>
      </c>
      <c r="E226" s="23" t="s">
        <v>12</v>
      </c>
      <c r="F226" s="26">
        <v>44824</v>
      </c>
      <c r="G226" s="21" t="s">
        <v>758</v>
      </c>
      <c r="H226" s="21" t="s">
        <v>556</v>
      </c>
      <c r="I226" s="66">
        <v>110</v>
      </c>
      <c r="J226" s="19">
        <v>0.11</v>
      </c>
      <c r="K226" s="58">
        <f t="shared" si="8"/>
        <v>1.1E-4</v>
      </c>
      <c r="L226" s="55">
        <f t="shared" si="9"/>
        <v>55</v>
      </c>
    </row>
    <row r="227" spans="1:12" ht="30" x14ac:dyDescent="0.25">
      <c r="A227" s="7">
        <v>225</v>
      </c>
      <c r="B227" s="23" t="s">
        <v>759</v>
      </c>
      <c r="C227" s="6" t="s">
        <v>760</v>
      </c>
      <c r="D227" s="3" t="s">
        <v>480</v>
      </c>
      <c r="E227" s="23" t="s">
        <v>12</v>
      </c>
      <c r="F227" s="26">
        <v>44833</v>
      </c>
      <c r="G227" s="21" t="s">
        <v>398</v>
      </c>
      <c r="H227" s="21" t="s">
        <v>399</v>
      </c>
      <c r="I227" s="66">
        <v>360</v>
      </c>
      <c r="J227" s="19">
        <v>0.36</v>
      </c>
      <c r="K227" s="58">
        <f t="shared" si="8"/>
        <v>3.5999999999999997E-4</v>
      </c>
      <c r="L227" s="55">
        <f t="shared" si="9"/>
        <v>180</v>
      </c>
    </row>
    <row r="228" spans="1:12" ht="30" x14ac:dyDescent="0.25">
      <c r="A228" s="9">
        <v>226</v>
      </c>
      <c r="B228" s="23" t="s">
        <v>761</v>
      </c>
      <c r="C228" s="6" t="s">
        <v>762</v>
      </c>
      <c r="D228" s="3" t="s">
        <v>51</v>
      </c>
      <c r="E228" s="23" t="s">
        <v>12</v>
      </c>
      <c r="F228" s="26">
        <v>44816</v>
      </c>
      <c r="G228" s="21" t="s">
        <v>763</v>
      </c>
      <c r="H228" s="21" t="s">
        <v>764</v>
      </c>
      <c r="I228" s="66">
        <v>495</v>
      </c>
      <c r="J228" s="19">
        <v>0.495</v>
      </c>
      <c r="K228" s="58">
        <f t="shared" si="8"/>
        <v>4.95E-4</v>
      </c>
      <c r="L228" s="55">
        <f t="shared" si="9"/>
        <v>247.5</v>
      </c>
    </row>
    <row r="229" spans="1:12" ht="60" x14ac:dyDescent="0.25">
      <c r="A229" s="9">
        <v>227</v>
      </c>
      <c r="B229" s="23" t="s">
        <v>765</v>
      </c>
      <c r="C229" s="6" t="s">
        <v>537</v>
      </c>
      <c r="D229" s="3" t="s">
        <v>334</v>
      </c>
      <c r="E229" s="23" t="s">
        <v>12</v>
      </c>
      <c r="F229" s="26">
        <v>44824</v>
      </c>
      <c r="G229" s="21" t="s">
        <v>653</v>
      </c>
      <c r="H229" s="21" t="s">
        <v>215</v>
      </c>
      <c r="I229" s="66">
        <v>300</v>
      </c>
      <c r="J229" s="19">
        <v>0.3</v>
      </c>
      <c r="K229" s="58">
        <f t="shared" si="8"/>
        <v>2.9999999999999997E-4</v>
      </c>
      <c r="L229" s="55">
        <f t="shared" si="9"/>
        <v>150</v>
      </c>
    </row>
    <row r="230" spans="1:12" ht="15.75" thickBot="1" x14ac:dyDescent="0.3">
      <c r="A230" s="9">
        <v>228</v>
      </c>
      <c r="B230" s="23" t="s">
        <v>766</v>
      </c>
      <c r="C230" s="6" t="s">
        <v>767</v>
      </c>
      <c r="D230" s="3" t="s">
        <v>480</v>
      </c>
      <c r="E230" s="23" t="s">
        <v>12</v>
      </c>
      <c r="F230" s="26">
        <v>44830</v>
      </c>
      <c r="G230" s="21" t="s">
        <v>517</v>
      </c>
      <c r="H230" s="21" t="s">
        <v>768</v>
      </c>
      <c r="I230" s="66">
        <v>150</v>
      </c>
      <c r="J230" s="19">
        <v>0.15</v>
      </c>
      <c r="K230" s="58">
        <f t="shared" si="8"/>
        <v>1.4999999999999999E-4</v>
      </c>
      <c r="L230" s="55">
        <f t="shared" si="9"/>
        <v>75</v>
      </c>
    </row>
    <row r="231" spans="1:12" ht="60" x14ac:dyDescent="0.25">
      <c r="A231" s="7">
        <v>229</v>
      </c>
      <c r="B231" s="23" t="s">
        <v>769</v>
      </c>
      <c r="C231" s="6" t="s">
        <v>770</v>
      </c>
      <c r="D231" s="3" t="s">
        <v>51</v>
      </c>
      <c r="E231" s="23" t="s">
        <v>12</v>
      </c>
      <c r="F231" s="26">
        <v>44822</v>
      </c>
      <c r="G231" s="21" t="s">
        <v>232</v>
      </c>
      <c r="H231" s="21" t="s">
        <v>233</v>
      </c>
      <c r="I231" s="66">
        <v>1500</v>
      </c>
      <c r="J231" s="19">
        <v>1.5</v>
      </c>
      <c r="K231" s="58">
        <f t="shared" si="8"/>
        <v>1.5E-3</v>
      </c>
      <c r="L231" s="55">
        <f t="shared" si="9"/>
        <v>750</v>
      </c>
    </row>
    <row r="232" spans="1:12" ht="45" x14ac:dyDescent="0.25">
      <c r="A232" s="9">
        <v>230</v>
      </c>
      <c r="B232" s="23" t="s">
        <v>771</v>
      </c>
      <c r="C232" s="56" t="s">
        <v>772</v>
      </c>
      <c r="D232" s="6" t="s">
        <v>409</v>
      </c>
      <c r="E232" s="23" t="s">
        <v>12</v>
      </c>
      <c r="F232" s="26">
        <v>44799</v>
      </c>
      <c r="G232" s="21" t="s">
        <v>653</v>
      </c>
      <c r="H232" s="21" t="s">
        <v>215</v>
      </c>
      <c r="I232" s="66">
        <v>300</v>
      </c>
      <c r="J232" s="19">
        <v>0.3</v>
      </c>
      <c r="K232" s="58">
        <f t="shared" si="8"/>
        <v>2.9999999999999997E-4</v>
      </c>
      <c r="L232" s="55">
        <f t="shared" si="9"/>
        <v>150</v>
      </c>
    </row>
    <row r="233" spans="1:12" ht="30" x14ac:dyDescent="0.25">
      <c r="A233" s="63">
        <v>231</v>
      </c>
      <c r="B233" s="50" t="s">
        <v>775</v>
      </c>
      <c r="C233" s="56" t="s">
        <v>689</v>
      </c>
      <c r="D233" s="51" t="s">
        <v>528</v>
      </c>
      <c r="E233" s="50" t="s">
        <v>12</v>
      </c>
      <c r="F233" s="47" t="s">
        <v>776</v>
      </c>
      <c r="G233" s="53" t="s">
        <v>478</v>
      </c>
      <c r="H233" s="53" t="s">
        <v>479</v>
      </c>
      <c r="I233" s="72">
        <v>100</v>
      </c>
      <c r="J233" s="54">
        <v>0.1</v>
      </c>
      <c r="K233" s="60">
        <f t="shared" si="8"/>
        <v>1E-4</v>
      </c>
      <c r="L233" s="62">
        <f t="shared" si="9"/>
        <v>50</v>
      </c>
    </row>
    <row r="234" spans="1:12" x14ac:dyDescent="0.25">
      <c r="A234" s="3">
        <v>232</v>
      </c>
      <c r="B234" s="23" t="s">
        <v>777</v>
      </c>
      <c r="C234" s="6" t="s">
        <v>778</v>
      </c>
      <c r="D234" s="6" t="s">
        <v>177</v>
      </c>
      <c r="E234" s="23" t="s">
        <v>12</v>
      </c>
      <c r="F234" s="26" t="s">
        <v>779</v>
      </c>
      <c r="G234" s="21" t="s">
        <v>530</v>
      </c>
      <c r="H234" s="21" t="s">
        <v>811</v>
      </c>
      <c r="I234" s="66">
        <v>120000</v>
      </c>
      <c r="J234" s="19">
        <v>120</v>
      </c>
      <c r="K234" s="55">
        <f t="shared" si="8"/>
        <v>0.12</v>
      </c>
      <c r="L234" s="55">
        <f t="shared" si="9"/>
        <v>60000</v>
      </c>
    </row>
    <row r="235" spans="1:12" x14ac:dyDescent="0.25">
      <c r="A235" s="3">
        <v>233</v>
      </c>
      <c r="B235" s="10" t="s">
        <v>780</v>
      </c>
      <c r="C235" s="10" t="s">
        <v>705</v>
      </c>
      <c r="D235" s="10" t="s">
        <v>781</v>
      </c>
      <c r="E235" s="23" t="s">
        <v>12</v>
      </c>
      <c r="F235" s="78">
        <v>44826</v>
      </c>
      <c r="G235" s="21" t="s">
        <v>782</v>
      </c>
      <c r="H235" s="21" t="s">
        <v>783</v>
      </c>
      <c r="I235" s="66">
        <v>20700</v>
      </c>
      <c r="J235" s="19">
        <v>20.7</v>
      </c>
      <c r="K235" s="55">
        <f t="shared" si="8"/>
        <v>2.07E-2</v>
      </c>
      <c r="L235" s="55">
        <f t="shared" si="9"/>
        <v>10350</v>
      </c>
    </row>
    <row r="236" spans="1:12" ht="30" x14ac:dyDescent="0.25">
      <c r="A236" s="3">
        <v>234</v>
      </c>
      <c r="B236" s="10" t="s">
        <v>784</v>
      </c>
      <c r="C236" s="6" t="s">
        <v>553</v>
      </c>
      <c r="D236" s="3" t="s">
        <v>785</v>
      </c>
      <c r="E236" s="23" t="s">
        <v>12</v>
      </c>
      <c r="F236" s="26" t="s">
        <v>776</v>
      </c>
      <c r="G236" s="21" t="s">
        <v>220</v>
      </c>
      <c r="H236" s="21" t="s">
        <v>493</v>
      </c>
      <c r="I236" s="66">
        <v>5000</v>
      </c>
      <c r="J236" s="19">
        <v>5</v>
      </c>
      <c r="K236" s="55">
        <f t="shared" si="8"/>
        <v>5.0000000000000001E-3</v>
      </c>
      <c r="L236" s="55">
        <f t="shared" si="9"/>
        <v>2500</v>
      </c>
    </row>
    <row r="237" spans="1:12" ht="30" x14ac:dyDescent="0.25">
      <c r="A237" s="3">
        <v>235</v>
      </c>
      <c r="B237" s="10" t="s">
        <v>786</v>
      </c>
      <c r="C237" s="6" t="s">
        <v>401</v>
      </c>
      <c r="D237" s="3" t="s">
        <v>334</v>
      </c>
      <c r="E237" s="23" t="s">
        <v>12</v>
      </c>
      <c r="F237" s="26" t="s">
        <v>787</v>
      </c>
      <c r="G237" s="21" t="s">
        <v>519</v>
      </c>
      <c r="H237" s="21" t="s">
        <v>403</v>
      </c>
      <c r="I237" s="66">
        <v>21000</v>
      </c>
      <c r="J237" s="19">
        <v>21</v>
      </c>
      <c r="K237" s="55">
        <f t="shared" si="8"/>
        <v>2.1000000000000001E-2</v>
      </c>
      <c r="L237" s="55">
        <f t="shared" si="9"/>
        <v>10500</v>
      </c>
    </row>
    <row r="238" spans="1:12" ht="30" x14ac:dyDescent="0.25">
      <c r="A238" s="3">
        <v>236</v>
      </c>
      <c r="B238" s="10" t="s">
        <v>790</v>
      </c>
      <c r="C238" s="6" t="s">
        <v>788</v>
      </c>
      <c r="D238" s="3" t="s">
        <v>178</v>
      </c>
      <c r="E238" s="23" t="s">
        <v>12</v>
      </c>
      <c r="F238" s="26" t="s">
        <v>789</v>
      </c>
      <c r="G238" s="21" t="s">
        <v>478</v>
      </c>
      <c r="H238" s="21" t="s">
        <v>791</v>
      </c>
      <c r="I238" s="66">
        <v>100</v>
      </c>
      <c r="J238" s="19">
        <v>0.1</v>
      </c>
      <c r="K238" s="55">
        <f t="shared" si="8"/>
        <v>1E-4</v>
      </c>
      <c r="L238" s="55">
        <f t="shared" si="9"/>
        <v>50</v>
      </c>
    </row>
    <row r="239" spans="1:12" ht="30" x14ac:dyDescent="0.25">
      <c r="A239" s="3">
        <v>237</v>
      </c>
      <c r="B239" s="10" t="s">
        <v>792</v>
      </c>
      <c r="C239" s="6" t="s">
        <v>166</v>
      </c>
      <c r="D239" s="3" t="s">
        <v>793</v>
      </c>
      <c r="E239" s="23" t="s">
        <v>12</v>
      </c>
      <c r="F239" s="26" t="s">
        <v>789</v>
      </c>
      <c r="G239" s="21" t="s">
        <v>479</v>
      </c>
      <c r="H239" s="21" t="s">
        <v>335</v>
      </c>
      <c r="I239" s="66">
        <v>1000</v>
      </c>
      <c r="J239" s="19">
        <v>1</v>
      </c>
      <c r="K239" s="55">
        <f t="shared" si="8"/>
        <v>1E-3</v>
      </c>
      <c r="L239" s="55">
        <f t="shared" si="9"/>
        <v>500</v>
      </c>
    </row>
    <row r="240" spans="1:12" ht="30" x14ac:dyDescent="0.25">
      <c r="A240" s="3">
        <v>238</v>
      </c>
      <c r="B240" s="10" t="s">
        <v>794</v>
      </c>
      <c r="C240" s="6" t="s">
        <v>72</v>
      </c>
      <c r="D240" s="3" t="s">
        <v>795</v>
      </c>
      <c r="E240" s="23" t="s">
        <v>12</v>
      </c>
      <c r="F240" s="26" t="s">
        <v>796</v>
      </c>
      <c r="G240" s="21" t="s">
        <v>363</v>
      </c>
      <c r="H240" s="21" t="s">
        <v>797</v>
      </c>
      <c r="I240" s="66">
        <v>500</v>
      </c>
      <c r="J240" s="19">
        <v>0.5</v>
      </c>
      <c r="K240" s="55">
        <f t="shared" si="8"/>
        <v>5.0000000000000001E-4</v>
      </c>
      <c r="L240" s="55">
        <f t="shared" si="9"/>
        <v>250</v>
      </c>
    </row>
    <row r="241" spans="1:12" ht="30" x14ac:dyDescent="0.25">
      <c r="A241" s="3">
        <v>239</v>
      </c>
      <c r="B241" s="10" t="s">
        <v>798</v>
      </c>
      <c r="C241" s="6" t="s">
        <v>29</v>
      </c>
      <c r="D241" s="3" t="s">
        <v>409</v>
      </c>
      <c r="E241" s="23" t="s">
        <v>12</v>
      </c>
      <c r="F241" s="26" t="s">
        <v>799</v>
      </c>
      <c r="G241" s="21" t="s">
        <v>800</v>
      </c>
      <c r="H241" s="21" t="s">
        <v>801</v>
      </c>
      <c r="I241" s="66">
        <v>354</v>
      </c>
      <c r="J241" s="19">
        <v>0.35399999999999998</v>
      </c>
      <c r="K241" s="55">
        <f t="shared" si="8"/>
        <v>3.5399999999999999E-4</v>
      </c>
      <c r="L241" s="55">
        <f t="shared" si="9"/>
        <v>177</v>
      </c>
    </row>
    <row r="242" spans="1:12" ht="30" x14ac:dyDescent="0.25">
      <c r="A242" s="3">
        <v>240</v>
      </c>
      <c r="B242" s="10" t="s">
        <v>802</v>
      </c>
      <c r="C242" s="6" t="s">
        <v>803</v>
      </c>
      <c r="D242" s="3" t="s">
        <v>51</v>
      </c>
      <c r="E242" s="23" t="s">
        <v>12</v>
      </c>
      <c r="F242" s="26" t="s">
        <v>806</v>
      </c>
      <c r="G242" s="21" t="s">
        <v>804</v>
      </c>
      <c r="H242" s="21" t="s">
        <v>805</v>
      </c>
      <c r="I242" s="66">
        <v>61000</v>
      </c>
      <c r="J242" s="19">
        <v>61</v>
      </c>
      <c r="K242" s="55">
        <f t="shared" si="8"/>
        <v>6.0999999999999999E-2</v>
      </c>
      <c r="L242" s="55">
        <f t="shared" si="9"/>
        <v>30500</v>
      </c>
    </row>
    <row r="243" spans="1:12" x14ac:dyDescent="0.25">
      <c r="A243" s="3">
        <v>241</v>
      </c>
      <c r="B243" s="10" t="s">
        <v>807</v>
      </c>
      <c r="C243" s="6" t="s">
        <v>111</v>
      </c>
      <c r="D243" s="3" t="s">
        <v>51</v>
      </c>
      <c r="E243" s="23" t="s">
        <v>12</v>
      </c>
      <c r="F243" s="26" t="s">
        <v>808</v>
      </c>
      <c r="G243" s="21" t="s">
        <v>809</v>
      </c>
      <c r="H243" s="21" t="s">
        <v>810</v>
      </c>
      <c r="I243" s="66">
        <v>112.8</v>
      </c>
      <c r="J243" s="19">
        <v>0.112</v>
      </c>
      <c r="K243" s="55">
        <f t="shared" si="8"/>
        <v>1.12E-4</v>
      </c>
      <c r="L243" s="55">
        <f t="shared" si="9"/>
        <v>56.4</v>
      </c>
    </row>
    <row r="244" spans="1:12" ht="15.75" thickBot="1" x14ac:dyDescent="0.3">
      <c r="A244" s="79" t="s">
        <v>182</v>
      </c>
      <c r="B244" s="80"/>
      <c r="C244" s="80"/>
      <c r="D244" s="80"/>
      <c r="E244" s="80"/>
      <c r="F244" s="80"/>
      <c r="G244" s="80"/>
      <c r="H244" s="81"/>
      <c r="I244" s="74">
        <f>SUM(I3:I243)</f>
        <v>1527015.817269</v>
      </c>
      <c r="J244" s="75">
        <f>SUM(J3:J243)</f>
        <v>1587.05401721</v>
      </c>
      <c r="K244" s="76">
        <f>SUM(K3:K243)</f>
        <v>1.5870540172099983</v>
      </c>
      <c r="L244" s="77">
        <f>SUM(L3:L243)</f>
        <v>763507.9086345</v>
      </c>
    </row>
    <row r="245" spans="1:12" x14ac:dyDescent="0.25">
      <c r="K245" s="13" t="str">
        <f>CONCATENATE("USD ",K244," TRILLION")</f>
        <v>USD 1.58705401721 TRILLION</v>
      </c>
      <c r="L245" s="13"/>
    </row>
  </sheetData>
  <autoFilter ref="A2:L232" xr:uid="{F2E2D496-4D4B-49C8-88B0-BCB784101462}"/>
  <mergeCells count="2">
    <mergeCell ref="A244:H244"/>
    <mergeCell ref="A1:L1"/>
  </mergeCells>
  <printOptions horizontalCentered="1"/>
  <pageMargins left="0.70866141732283472" right="0" top="0.74803149606299213" bottom="0.74803149606299213" header="0.31496062992125984" footer="0.31496062992125984"/>
  <pageSetup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2022-10-19T17:02:41Z</dcterms:modified>
</cp:coreProperties>
</file>